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43620" windowHeight="20440" tabRatio="147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<sst xmlns="http://schemas.openxmlformats.org/spreadsheetml/2006/main" count="275" uniqueCount="86">
  <si>
    <t>Bådnavn</t>
  </si>
  <si>
    <t>L</t>
  </si>
  <si>
    <t>S</t>
  </si>
  <si>
    <t>R</t>
  </si>
  <si>
    <t>TCF</t>
  </si>
  <si>
    <t>ET</t>
  </si>
  <si>
    <t>CT</t>
  </si>
  <si>
    <t>Placering</t>
  </si>
  <si>
    <t>Start kl.</t>
  </si>
  <si>
    <t>Mål kl.</t>
  </si>
  <si>
    <t>Brugsvejledning:</t>
  </si>
  <si>
    <t>1. Indsæt vandlinie længden L for hver båd</t>
  </si>
  <si>
    <t>2. Indsæt sejlarealet S for hver båd</t>
  </si>
  <si>
    <t>3. R og TCF beregnes automatisk</t>
  </si>
  <si>
    <t>4. Indsæt "Start kl." i timer:min:sek</t>
  </si>
  <si>
    <t>5. Indsæt "Mål kl." i timer:min:sek</t>
  </si>
  <si>
    <t>6. ET og CT beregnes automatisk</t>
  </si>
  <si>
    <t>7. Når alle både er taget i mål, sorteres (kolonnerne A til K, række 2 til 21) i stigende orden efter Præmietid CT (kolonne K)</t>
  </si>
  <si>
    <t>8. Når "Præmietiderne" er sorteret indsættes placeringen fra oven og nedefter som 1,2,3 osv. under "Placering" (kolonne L)</t>
  </si>
  <si>
    <t>Båden med den mindste CT er vinder</t>
  </si>
  <si>
    <t>Samlet Resultat skema Fyn Rundt 2004-2007</t>
  </si>
  <si>
    <t>Special klasse</t>
  </si>
  <si>
    <t>Elbe 5</t>
  </si>
  <si>
    <t>Valkyrien</t>
  </si>
  <si>
    <t>Viking</t>
  </si>
  <si>
    <t>Erik Farup</t>
  </si>
  <si>
    <t>Store Klasse</t>
  </si>
  <si>
    <t>Aron</t>
  </si>
  <si>
    <t>Bessie Ellen</t>
  </si>
  <si>
    <t>Britta Leth</t>
  </si>
  <si>
    <t>Freia</t>
  </si>
  <si>
    <t>Fulton</t>
  </si>
  <si>
    <t>Fylla</t>
  </si>
  <si>
    <t>Havet</t>
  </si>
  <si>
    <t>Johanne</t>
  </si>
  <si>
    <t>Lilla Dan</t>
  </si>
  <si>
    <t>Madonna</t>
  </si>
  <si>
    <t>Maja</t>
  </si>
  <si>
    <t>Martha</t>
  </si>
  <si>
    <t>Mellem Klasse</t>
  </si>
  <si>
    <t>Anne Elise</t>
  </si>
  <si>
    <t>Anna Møller</t>
  </si>
  <si>
    <t>Aventure</t>
  </si>
  <si>
    <t>Elsa Margrethe</t>
  </si>
  <si>
    <t>Emanuel</t>
  </si>
  <si>
    <t>Grønne Erna</t>
  </si>
  <si>
    <t>Hjalm</t>
  </si>
  <si>
    <t>Jensigne</t>
  </si>
  <si>
    <t>Mira</t>
  </si>
  <si>
    <t>Silvermoon</t>
  </si>
  <si>
    <t>Skibladner 2</t>
  </si>
  <si>
    <t>W. Klitgaard</t>
  </si>
  <si>
    <t>Yukon</t>
  </si>
  <si>
    <t>Rigtig LOA</t>
  </si>
  <si>
    <t>Rigtig S</t>
  </si>
  <si>
    <t>Lille Klasse</t>
  </si>
  <si>
    <t>Aase</t>
  </si>
  <si>
    <t>Betty</t>
  </si>
  <si>
    <t>Bolette</t>
  </si>
  <si>
    <t>Fr. Blicher</t>
  </si>
  <si>
    <t>Freia af Lücbeck</t>
  </si>
  <si>
    <t>Havgassen</t>
  </si>
  <si>
    <t>Gloria Hebron</t>
  </si>
  <si>
    <t xml:space="preserve">Meta </t>
  </si>
  <si>
    <t>Palnatoke</t>
  </si>
  <si>
    <t>Ruth</t>
  </si>
  <si>
    <t>Rebekka</t>
  </si>
  <si>
    <t>Solvang</t>
  </si>
  <si>
    <t>Vega</t>
  </si>
  <si>
    <t>Mandag</t>
  </si>
  <si>
    <t>Tirsdag</t>
  </si>
  <si>
    <t>Anja</t>
  </si>
  <si>
    <t>Onsdag</t>
  </si>
  <si>
    <t>Torsdag</t>
  </si>
  <si>
    <t>Fredag</t>
  </si>
  <si>
    <t>Kor.Start</t>
  </si>
  <si>
    <t>Kor.ET</t>
  </si>
  <si>
    <t>Kor.CT</t>
  </si>
  <si>
    <t>Samlet ET</t>
  </si>
  <si>
    <t>S.Kor.ET</t>
  </si>
  <si>
    <t>Sam.ET</t>
  </si>
  <si>
    <t xml:space="preserve">Sam.CT </t>
  </si>
  <si>
    <t>Antale tælende sejladser</t>
  </si>
  <si>
    <t>I alt</t>
  </si>
  <si>
    <t>Kor.CT sej.</t>
  </si>
  <si>
    <t>Snit CT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</si>
</sst>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P65536"/>
  <sheetViews>
    <sheetView tabSelected="1" workbookViewId="0" topLeftCell="A65454">
      <pane xSplit="3" topLeftCell="E1" activePane="topRight" state="frozen"/>
      <selection pane="topLeft" activeCell="A1" sqref="A1"/>
      <selection pane="topRight" activeCell="N65535" sqref="N65535"/>
    </sheetView>
  </sheetViews>
  <sheetFormatPr defaultColWidth="8.8515625" defaultRowHeight="12.75"/>
  <cols>
    <col min="1" max="1" width="2.8515625" style="0" customWidth="1"/>
    <col min="2" max="2" width="3.28125" style="0" customWidth="1"/>
    <col min="3" max="3" width="8.8515625" style="0" customWidth="1"/>
    <col min="4" max="9" width="9.28125" style="0" bestFit="1" customWidth="1"/>
    <col min="10" max="10" width="3.28125" style="0" customWidth="1"/>
    <col min="11" max="12" width="9.28125" style="0" bestFit="1" customWidth="1"/>
    <col min="13" max="14" width="9.7109375" style="0" bestFit="1" customWidth="1"/>
    <col min="15" max="15" width="9.28125" style="0" bestFit="1" customWidth="1"/>
    <col min="16" max="16" width="3.140625" style="0" customWidth="1"/>
    <col min="17" max="18" width="9.28125" style="0" bestFit="1" customWidth="1"/>
    <col min="19" max="20" width="9.7109375" style="0" bestFit="1" customWidth="1"/>
    <col min="21" max="21" width="8.8515625" style="0" customWidth="1"/>
    <col min="22" max="22" width="3.7109375" style="0" customWidth="1"/>
    <col min="23" max="24" width="9.28125" style="0" bestFit="1" customWidth="1"/>
    <col min="25" max="26" width="9.7109375" style="0" bestFit="1" customWidth="1"/>
    <col min="27" max="27" width="8.8515625" style="0" customWidth="1"/>
    <col min="28" max="28" width="2.28125" style="0" customWidth="1"/>
    <col min="29" max="30" width="9.28125" style="0" bestFit="1" customWidth="1"/>
    <col min="31" max="32" width="9.7109375" style="0" bestFit="1" customWidth="1"/>
    <col min="33" max="33" width="8.8515625" style="0" customWidth="1"/>
    <col min="34" max="34" width="3.140625" style="0" customWidth="1"/>
    <col min="35" max="42" width="8.8515625" style="0" customWidth="1"/>
    <col min="43" max="43" width="3.28125" style="0" customWidth="1"/>
    <col min="44" max="46" width="9.28125" style="0" bestFit="1" customWidth="1"/>
    <col min="47" max="50" width="9.7109375" style="0" bestFit="1" customWidth="1"/>
    <col min="51" max="51" width="8.8515625" style="0" customWidth="1"/>
    <col min="52" max="52" width="2.7109375" style="0" customWidth="1"/>
    <col min="53" max="55" width="9.28125" style="0" bestFit="1" customWidth="1"/>
    <col min="56" max="59" width="9.7109375" style="0" bestFit="1" customWidth="1"/>
    <col min="60" max="60" width="8.8515625" style="0" customWidth="1"/>
    <col min="61" max="61" width="3.421875" style="0" customWidth="1"/>
    <col min="62" max="63" width="9.28125" style="0" bestFit="1" customWidth="1"/>
    <col min="64" max="64" width="8.8515625" style="0" customWidth="1"/>
    <col min="65" max="68" width="9.7109375" style="0" bestFit="1" customWidth="1"/>
    <col min="69" max="69" width="8.8515625" style="0" customWidth="1"/>
    <col min="70" max="70" width="3.7109375" style="0" customWidth="1"/>
    <col min="71" max="73" width="9.28125" style="0" bestFit="1" customWidth="1"/>
    <col min="74" max="96" width="8.8515625" style="0" customWidth="1"/>
    <col min="97" max="97" width="4.140625" style="0" customWidth="1"/>
    <col min="98" max="105" width="8.8515625" style="0" customWidth="1"/>
    <col min="106" max="106" width="3.421875" style="0" customWidth="1"/>
    <col min="107" max="114" width="8.8515625" style="0" customWidth="1"/>
    <col min="115" max="115" width="4.140625" style="0" customWidth="1"/>
    <col min="116" max="175" width="8.8515625" style="0" customWidth="1"/>
    <col min="176" max="176" width="3.421875" style="0" customWidth="1"/>
    <col min="177" max="184" width="8.8515625" style="0" customWidth="1"/>
    <col min="185" max="185" width="5.00390625" style="0" customWidth="1"/>
    <col min="186" max="193" width="8.8515625" style="0" customWidth="1"/>
    <col min="194" max="194" width="5.28125" style="0" customWidth="1"/>
    <col min="195" max="202" width="8.8515625" style="0" customWidth="1"/>
    <col min="203" max="203" width="2.421875" style="0" customWidth="1"/>
    <col min="204" max="213" width="8.8515625" style="0" customWidth="1"/>
    <col min="214" max="214" width="10.140625" style="0" customWidth="1"/>
  </cols>
  <sheetData>
    <row r="1" ht="12">
      <c r="B1" t="s">
        <v>20</v>
      </c>
    </row>
    <row r="2" spans="11:204" ht="12">
      <c r="K2">
        <v>2004</v>
      </c>
      <c r="Q2">
        <v>2004</v>
      </c>
      <c r="W2">
        <v>2004</v>
      </c>
      <c r="AC2">
        <v>2004</v>
      </c>
      <c r="AI2">
        <v>2005</v>
      </c>
      <c r="AR2">
        <v>2005</v>
      </c>
      <c r="BA2">
        <v>2005</v>
      </c>
      <c r="BJ2">
        <v>2005</v>
      </c>
      <c r="BS2">
        <v>2005</v>
      </c>
      <c r="CB2">
        <v>2006</v>
      </c>
      <c r="CK2">
        <v>2006</v>
      </c>
      <c r="CT2">
        <v>2006</v>
      </c>
      <c r="DC2">
        <v>2006</v>
      </c>
      <c r="DL2">
        <v>2006</v>
      </c>
      <c r="EB2">
        <v>2007</v>
      </c>
      <c r="EK2">
        <v>2007</v>
      </c>
      <c r="ET2">
        <v>2007</v>
      </c>
      <c r="FC2">
        <v>2007</v>
      </c>
      <c r="FL2">
        <v>2008</v>
      </c>
      <c r="FU2">
        <v>2008</v>
      </c>
      <c r="GD2">
        <v>2008</v>
      </c>
      <c r="GM2">
        <v>2008</v>
      </c>
      <c r="GV2">
        <v>2008</v>
      </c>
    </row>
    <row r="3" spans="11:218" ht="12">
      <c r="K3" t="s">
        <v>70</v>
      </c>
      <c r="Q3" t="s">
        <v>72</v>
      </c>
      <c r="W3" t="s">
        <v>73</v>
      </c>
      <c r="AC3" t="s">
        <v>74</v>
      </c>
      <c r="AI3" t="s">
        <v>69</v>
      </c>
      <c r="AR3" t="s">
        <v>70</v>
      </c>
      <c r="BA3" t="s">
        <v>72</v>
      </c>
      <c r="BJ3" t="s">
        <v>73</v>
      </c>
      <c r="BS3" t="s">
        <v>74</v>
      </c>
      <c r="CB3" t="s">
        <v>69</v>
      </c>
      <c r="CK3" t="s">
        <v>70</v>
      </c>
      <c r="CT3" t="s">
        <v>72</v>
      </c>
      <c r="DC3" t="s">
        <v>73</v>
      </c>
      <c r="DL3" t="s">
        <v>74</v>
      </c>
      <c r="DU3" t="s">
        <v>69</v>
      </c>
      <c r="EB3" t="s">
        <v>70</v>
      </c>
      <c r="EK3" t="s">
        <v>72</v>
      </c>
      <c r="ET3" t="s">
        <v>73</v>
      </c>
      <c r="FC3" t="s">
        <v>74</v>
      </c>
      <c r="FL3" t="s">
        <v>69</v>
      </c>
      <c r="FU3" t="s">
        <v>70</v>
      </c>
      <c r="GD3" t="s">
        <v>72</v>
      </c>
      <c r="GM3" t="s">
        <v>73</v>
      </c>
      <c r="GV3" t="s">
        <v>74</v>
      </c>
      <c r="HJ3" t="s">
        <v>82</v>
      </c>
    </row>
    <row r="4" spans="3:224" ht="12">
      <c r="C4" s="4" t="s">
        <v>0</v>
      </c>
      <c r="D4" s="4" t="s">
        <v>53</v>
      </c>
      <c r="E4" s="4" t="s">
        <v>54</v>
      </c>
      <c r="F4" s="4" t="s">
        <v>1</v>
      </c>
      <c r="G4" s="4" t="s">
        <v>2</v>
      </c>
      <c r="H4" s="4" t="s">
        <v>3</v>
      </c>
      <c r="I4" s="4" t="s">
        <v>4</v>
      </c>
      <c r="J4" s="4"/>
      <c r="K4" s="4" t="s">
        <v>8</v>
      </c>
      <c r="L4" s="4" t="s">
        <v>9</v>
      </c>
      <c r="M4" s="4" t="s">
        <v>5</v>
      </c>
      <c r="N4" s="4" t="s">
        <v>6</v>
      </c>
      <c r="O4" s="4" t="s">
        <v>7</v>
      </c>
      <c r="Q4" s="4" t="s">
        <v>8</v>
      </c>
      <c r="R4" s="4" t="s">
        <v>9</v>
      </c>
      <c r="S4" s="4" t="s">
        <v>5</v>
      </c>
      <c r="T4" s="4" t="s">
        <v>6</v>
      </c>
      <c r="U4" s="4" t="s">
        <v>7</v>
      </c>
      <c r="W4" s="4" t="s">
        <v>8</v>
      </c>
      <c r="X4" s="4" t="s">
        <v>9</v>
      </c>
      <c r="Y4" s="4" t="s">
        <v>5</v>
      </c>
      <c r="Z4" s="4" t="s">
        <v>6</v>
      </c>
      <c r="AA4" s="4" t="s">
        <v>7</v>
      </c>
      <c r="AC4" s="4" t="s">
        <v>8</v>
      </c>
      <c r="AD4" s="4" t="s">
        <v>9</v>
      </c>
      <c r="AE4" s="4" t="s">
        <v>5</v>
      </c>
      <c r="AF4" s="4" t="s">
        <v>6</v>
      </c>
      <c r="AG4" s="4" t="s">
        <v>7</v>
      </c>
      <c r="AI4" s="4" t="s">
        <v>8</v>
      </c>
      <c r="AJ4" s="4" t="s">
        <v>75</v>
      </c>
      <c r="AK4" s="4" t="s">
        <v>9</v>
      </c>
      <c r="AL4" s="4" t="s">
        <v>5</v>
      </c>
      <c r="AM4" s="4" t="s">
        <v>6</v>
      </c>
      <c r="AN4" s="4" t="s">
        <v>76</v>
      </c>
      <c r="AO4" s="4" t="s">
        <v>77</v>
      </c>
      <c r="AP4" s="4" t="s">
        <v>7</v>
      </c>
      <c r="AR4" s="4" t="s">
        <v>8</v>
      </c>
      <c r="AS4" s="4" t="s">
        <v>75</v>
      </c>
      <c r="AT4" s="4" t="s">
        <v>9</v>
      </c>
      <c r="AU4" s="4" t="s">
        <v>5</v>
      </c>
      <c r="AV4" s="4" t="s">
        <v>6</v>
      </c>
      <c r="AW4" s="4" t="s">
        <v>76</v>
      </c>
      <c r="AX4" s="4" t="s">
        <v>77</v>
      </c>
      <c r="AY4" s="4" t="s">
        <v>7</v>
      </c>
      <c r="BA4" s="4" t="s">
        <v>8</v>
      </c>
      <c r="BB4" s="4" t="s">
        <v>75</v>
      </c>
      <c r="BC4" s="4" t="s">
        <v>9</v>
      </c>
      <c r="BD4" s="4" t="s">
        <v>5</v>
      </c>
      <c r="BE4" s="4" t="s">
        <v>6</v>
      </c>
      <c r="BF4" s="4" t="s">
        <v>76</v>
      </c>
      <c r="BG4" s="4" t="s">
        <v>77</v>
      </c>
      <c r="BH4" s="4" t="s">
        <v>7</v>
      </c>
      <c r="BJ4" s="4" t="s">
        <v>8</v>
      </c>
      <c r="BK4" s="4" t="s">
        <v>75</v>
      </c>
      <c r="BL4" s="4" t="s">
        <v>9</v>
      </c>
      <c r="BM4" s="4" t="s">
        <v>5</v>
      </c>
      <c r="BN4" s="4" t="s">
        <v>6</v>
      </c>
      <c r="BO4" s="4" t="s">
        <v>76</v>
      </c>
      <c r="BP4" s="4" t="s">
        <v>77</v>
      </c>
      <c r="BQ4" s="4" t="s">
        <v>7</v>
      </c>
      <c r="BS4" s="4" t="s">
        <v>8</v>
      </c>
      <c r="BT4" s="4" t="s">
        <v>75</v>
      </c>
      <c r="BU4" s="4" t="s">
        <v>9</v>
      </c>
      <c r="BV4" s="4" t="s">
        <v>5</v>
      </c>
      <c r="BW4" s="4" t="s">
        <v>6</v>
      </c>
      <c r="BX4" s="4" t="s">
        <v>76</v>
      </c>
      <c r="BY4" s="4" t="s">
        <v>77</v>
      </c>
      <c r="BZ4" s="4" t="s">
        <v>7</v>
      </c>
      <c r="CB4" s="4" t="s">
        <v>8</v>
      </c>
      <c r="CC4" s="4" t="s">
        <v>75</v>
      </c>
      <c r="CD4" s="4" t="s">
        <v>9</v>
      </c>
      <c r="CE4" s="4" t="s">
        <v>5</v>
      </c>
      <c r="CF4" s="4" t="s">
        <v>6</v>
      </c>
      <c r="CG4" s="4" t="s">
        <v>76</v>
      </c>
      <c r="CH4" s="4" t="s">
        <v>77</v>
      </c>
      <c r="CI4" s="4" t="s">
        <v>7</v>
      </c>
      <c r="CK4" s="4" t="s">
        <v>8</v>
      </c>
      <c r="CL4" s="4" t="s">
        <v>75</v>
      </c>
      <c r="CM4" s="4" t="s">
        <v>9</v>
      </c>
      <c r="CN4" s="4" t="s">
        <v>5</v>
      </c>
      <c r="CO4" s="4" t="s">
        <v>6</v>
      </c>
      <c r="CP4" s="4" t="s">
        <v>76</v>
      </c>
      <c r="CQ4" s="4" t="s">
        <v>77</v>
      </c>
      <c r="CR4" s="4" t="s">
        <v>7</v>
      </c>
      <c r="CT4" s="4" t="s">
        <v>8</v>
      </c>
      <c r="CU4" s="4" t="s">
        <v>75</v>
      </c>
      <c r="CV4" s="4" t="s">
        <v>9</v>
      </c>
      <c r="CW4" s="4" t="s">
        <v>5</v>
      </c>
      <c r="CX4" s="4" t="s">
        <v>6</v>
      </c>
      <c r="CY4" s="4" t="s">
        <v>76</v>
      </c>
      <c r="CZ4" s="4" t="s">
        <v>77</v>
      </c>
      <c r="DA4" s="4" t="s">
        <v>7</v>
      </c>
      <c r="DC4" s="4" t="s">
        <v>8</v>
      </c>
      <c r="DD4" s="4" t="s">
        <v>75</v>
      </c>
      <c r="DE4" s="4" t="s">
        <v>9</v>
      </c>
      <c r="DF4" s="4" t="s">
        <v>5</v>
      </c>
      <c r="DG4" s="4" t="s">
        <v>6</v>
      </c>
      <c r="DH4" s="4" t="s">
        <v>76</v>
      </c>
      <c r="DI4" s="4" t="s">
        <v>77</v>
      </c>
      <c r="DJ4" s="4" t="s">
        <v>7</v>
      </c>
      <c r="DL4" s="4" t="s">
        <v>8</v>
      </c>
      <c r="DM4" s="4" t="s">
        <v>75</v>
      </c>
      <c r="DN4" s="4" t="s">
        <v>9</v>
      </c>
      <c r="DO4" s="4" t="s">
        <v>5</v>
      </c>
      <c r="DP4" s="4" t="s">
        <v>6</v>
      </c>
      <c r="DQ4" s="4" t="s">
        <v>76</v>
      </c>
      <c r="DR4" s="4" t="s">
        <v>77</v>
      </c>
      <c r="DS4" s="4" t="s">
        <v>7</v>
      </c>
      <c r="DU4" s="4" t="s">
        <v>8</v>
      </c>
      <c r="DV4" s="4" t="s">
        <v>75</v>
      </c>
      <c r="DW4" s="4" t="s">
        <v>9</v>
      </c>
      <c r="DX4" s="4" t="s">
        <v>5</v>
      </c>
      <c r="DY4" s="4" t="s">
        <v>6</v>
      </c>
      <c r="DZ4" s="4" t="s">
        <v>7</v>
      </c>
      <c r="EB4" s="4" t="s">
        <v>8</v>
      </c>
      <c r="EC4" s="4" t="s">
        <v>75</v>
      </c>
      <c r="ED4" s="4" t="s">
        <v>9</v>
      </c>
      <c r="EE4" s="4" t="s">
        <v>5</v>
      </c>
      <c r="EF4" s="4" t="s">
        <v>6</v>
      </c>
      <c r="EG4" s="4" t="s">
        <v>76</v>
      </c>
      <c r="EH4" s="4" t="s">
        <v>77</v>
      </c>
      <c r="EI4" s="4" t="s">
        <v>7</v>
      </c>
      <c r="EK4" s="4" t="s">
        <v>8</v>
      </c>
      <c r="EL4" s="4" t="s">
        <v>75</v>
      </c>
      <c r="EM4" s="4" t="s">
        <v>9</v>
      </c>
      <c r="EN4" s="4" t="s">
        <v>5</v>
      </c>
      <c r="EO4" s="4" t="s">
        <v>6</v>
      </c>
      <c r="EP4" s="4" t="s">
        <v>76</v>
      </c>
      <c r="EQ4" s="4" t="s">
        <v>77</v>
      </c>
      <c r="ER4" s="4" t="s">
        <v>7</v>
      </c>
      <c r="ET4" s="4" t="s">
        <v>8</v>
      </c>
      <c r="EU4" s="4" t="s">
        <v>75</v>
      </c>
      <c r="EV4" s="4" t="s">
        <v>9</v>
      </c>
      <c r="EW4" s="4" t="s">
        <v>5</v>
      </c>
      <c r="EX4" s="4" t="s">
        <v>6</v>
      </c>
      <c r="EY4" s="4" t="s">
        <v>76</v>
      </c>
      <c r="EZ4" s="4" t="s">
        <v>77</v>
      </c>
      <c r="FA4" s="4" t="s">
        <v>7</v>
      </c>
      <c r="FC4" s="4" t="s">
        <v>8</v>
      </c>
      <c r="FD4" s="4" t="s">
        <v>75</v>
      </c>
      <c r="FE4" s="4" t="s">
        <v>9</v>
      </c>
      <c r="FF4" s="4" t="s">
        <v>5</v>
      </c>
      <c r="FG4" s="4" t="s">
        <v>6</v>
      </c>
      <c r="FH4" s="4" t="s">
        <v>76</v>
      </c>
      <c r="FI4" s="4" t="s">
        <v>77</v>
      </c>
      <c r="FJ4" s="4" t="s">
        <v>7</v>
      </c>
      <c r="FL4" s="4" t="s">
        <v>8</v>
      </c>
      <c r="FM4" s="4" t="s">
        <v>75</v>
      </c>
      <c r="FN4" s="4" t="s">
        <v>9</v>
      </c>
      <c r="FO4" s="4" t="s">
        <v>5</v>
      </c>
      <c r="FP4" s="4" t="s">
        <v>6</v>
      </c>
      <c r="FQ4" s="4" t="s">
        <v>76</v>
      </c>
      <c r="FR4" s="4" t="s">
        <v>77</v>
      </c>
      <c r="FS4" s="4" t="s">
        <v>7</v>
      </c>
      <c r="FT4" s="4"/>
      <c r="FU4" s="4" t="s">
        <v>8</v>
      </c>
      <c r="FV4" s="4" t="s">
        <v>75</v>
      </c>
      <c r="FW4" s="4" t="s">
        <v>9</v>
      </c>
      <c r="FX4" s="4" t="s">
        <v>5</v>
      </c>
      <c r="FY4" s="4" t="s">
        <v>6</v>
      </c>
      <c r="FZ4" s="4" t="s">
        <v>76</v>
      </c>
      <c r="GA4" s="4" t="s">
        <v>77</v>
      </c>
      <c r="GB4" s="4" t="s">
        <v>7</v>
      </c>
      <c r="GC4" s="4"/>
      <c r="GD4" s="4" t="s">
        <v>8</v>
      </c>
      <c r="GE4" s="4" t="s">
        <v>75</v>
      </c>
      <c r="GF4" s="4" t="s">
        <v>9</v>
      </c>
      <c r="GG4" s="4" t="s">
        <v>5</v>
      </c>
      <c r="GH4" s="4" t="s">
        <v>6</v>
      </c>
      <c r="GI4" s="4" t="s">
        <v>76</v>
      </c>
      <c r="GJ4" s="4" t="s">
        <v>77</v>
      </c>
      <c r="GK4" s="4" t="s">
        <v>7</v>
      </c>
      <c r="GL4" s="4"/>
      <c r="GM4" s="4" t="s">
        <v>8</v>
      </c>
      <c r="GN4" s="4" t="s">
        <v>75</v>
      </c>
      <c r="GO4" s="4" t="s">
        <v>9</v>
      </c>
      <c r="GP4" s="4" t="s">
        <v>5</v>
      </c>
      <c r="GQ4" s="4" t="s">
        <v>6</v>
      </c>
      <c r="GR4" s="4" t="s">
        <v>76</v>
      </c>
      <c r="GS4" s="4" t="s">
        <v>77</v>
      </c>
      <c r="GT4" s="4" t="s">
        <v>7</v>
      </c>
      <c r="GU4" s="4"/>
      <c r="GV4" s="4" t="s">
        <v>8</v>
      </c>
      <c r="GW4" s="4" t="s">
        <v>75</v>
      </c>
      <c r="GX4" s="4" t="s">
        <v>9</v>
      </c>
      <c r="GY4" s="4" t="s">
        <v>5</v>
      </c>
      <c r="GZ4" s="4" t="s">
        <v>6</v>
      </c>
      <c r="HA4" s="4" t="s">
        <v>76</v>
      </c>
      <c r="HB4" s="4" t="s">
        <v>77</v>
      </c>
      <c r="HC4" s="4" t="s">
        <v>7</v>
      </c>
      <c r="HE4" s="4" t="s">
        <v>78</v>
      </c>
      <c r="HF4" s="4" t="s">
        <v>79</v>
      </c>
      <c r="HG4" s="4" t="s">
        <v>80</v>
      </c>
      <c r="HH4" s="4" t="s">
        <v>81</v>
      </c>
      <c r="HI4" s="4" t="s">
        <v>85</v>
      </c>
      <c r="HJ4" s="4">
        <v>2004</v>
      </c>
      <c r="HK4">
        <v>2005</v>
      </c>
      <c r="HL4">
        <v>2006</v>
      </c>
      <c r="HM4" s="4">
        <v>2007</v>
      </c>
      <c r="HN4" s="4">
        <v>2008</v>
      </c>
      <c r="HO4" t="s">
        <v>83</v>
      </c>
      <c r="HP4" t="s">
        <v>84</v>
      </c>
    </row>
    <row r="5" spans="3:211" ht="1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4"/>
      <c r="R5" s="4"/>
      <c r="S5" s="4"/>
      <c r="T5" s="4"/>
      <c r="U5" s="4"/>
      <c r="W5" s="4"/>
      <c r="X5" s="4"/>
      <c r="Y5" s="4"/>
      <c r="Z5" s="4"/>
      <c r="AA5" s="4"/>
      <c r="AC5" s="4"/>
      <c r="AD5" s="4"/>
      <c r="AE5" s="4"/>
      <c r="AF5" s="4"/>
      <c r="AG5" s="4"/>
      <c r="AI5" s="4"/>
      <c r="AJ5" s="4"/>
      <c r="AK5" s="4"/>
      <c r="AL5" s="4"/>
      <c r="AM5" s="4"/>
      <c r="AN5" s="4"/>
      <c r="AO5" s="4"/>
      <c r="AP5" s="4"/>
      <c r="AR5" s="4"/>
      <c r="AS5" s="4"/>
      <c r="AT5" s="4"/>
      <c r="AU5" s="4"/>
      <c r="AV5" s="4"/>
      <c r="AW5" s="4"/>
      <c r="AX5" s="4"/>
      <c r="AY5" s="4"/>
      <c r="BA5" s="4"/>
      <c r="BB5" s="4"/>
      <c r="BC5" s="4"/>
      <c r="BD5" s="4"/>
      <c r="BE5" s="4"/>
      <c r="BF5" s="4"/>
      <c r="BG5" s="4"/>
      <c r="BH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  <c r="BV5" s="4"/>
      <c r="BW5" s="4"/>
      <c r="BX5" s="4"/>
      <c r="BY5" s="4"/>
      <c r="BZ5" s="4"/>
      <c r="CB5" s="4"/>
      <c r="CC5" s="4"/>
      <c r="CD5" s="4"/>
      <c r="CE5" s="4"/>
      <c r="CF5" s="4"/>
      <c r="CG5" s="4"/>
      <c r="CH5" s="4"/>
      <c r="CI5" s="4"/>
      <c r="CK5" s="4"/>
      <c r="CL5" s="4"/>
      <c r="CM5" s="4"/>
      <c r="CN5" s="4"/>
      <c r="CO5" s="4"/>
      <c r="CP5" s="4"/>
      <c r="CQ5" s="4"/>
      <c r="CR5" s="4"/>
      <c r="CT5" s="4"/>
      <c r="CU5" s="4"/>
      <c r="CV5" s="4"/>
      <c r="CW5" s="4"/>
      <c r="CX5" s="4"/>
      <c r="CY5" s="4"/>
      <c r="CZ5" s="4"/>
      <c r="DA5" s="4"/>
      <c r="DC5" s="4"/>
      <c r="DD5" s="4"/>
      <c r="DE5" s="4"/>
      <c r="DF5" s="4"/>
      <c r="DG5" s="4"/>
      <c r="DH5" s="4"/>
      <c r="DI5" s="4"/>
      <c r="DJ5" s="4"/>
      <c r="DL5" s="4"/>
      <c r="DM5" s="4"/>
      <c r="DN5" s="4"/>
      <c r="DO5" s="4"/>
      <c r="DP5" s="4"/>
      <c r="DQ5" s="4"/>
      <c r="DR5" s="4"/>
      <c r="DS5" s="4"/>
      <c r="DU5" s="4"/>
      <c r="DV5" s="4"/>
      <c r="DW5" s="4"/>
      <c r="DX5" s="4"/>
      <c r="DY5" s="4"/>
      <c r="DZ5" s="4"/>
      <c r="EB5" s="4"/>
      <c r="EC5" s="4"/>
      <c r="ED5" s="4"/>
      <c r="EE5" s="4"/>
      <c r="EF5" s="4"/>
      <c r="EG5" s="4"/>
      <c r="EH5" s="4"/>
      <c r="EI5" s="4"/>
      <c r="EK5" s="4"/>
      <c r="EL5" s="4"/>
      <c r="EM5" s="4"/>
      <c r="EN5" s="4"/>
      <c r="EO5" s="4"/>
      <c r="EP5" s="4"/>
      <c r="EQ5" s="4"/>
      <c r="ER5" s="4"/>
      <c r="ET5" s="4"/>
      <c r="EU5" s="4"/>
      <c r="EV5" s="4"/>
      <c r="EW5" s="4"/>
      <c r="EX5" s="4"/>
      <c r="EY5" s="4"/>
      <c r="EZ5" s="4"/>
      <c r="FA5" s="4"/>
      <c r="FC5" s="4"/>
      <c r="FD5" s="4"/>
      <c r="FE5" s="4"/>
      <c r="FF5" s="4"/>
      <c r="FG5" s="4"/>
      <c r="FH5" s="4"/>
      <c r="FI5" s="4"/>
      <c r="FJ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</row>
    <row r="6" spans="3:211" ht="12">
      <c r="C6" s="4" t="s">
        <v>21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4"/>
      <c r="R6" s="4"/>
      <c r="S6" s="4"/>
      <c r="T6" s="4"/>
      <c r="U6" s="4"/>
      <c r="W6" s="4"/>
      <c r="X6" s="4"/>
      <c r="Y6" s="4"/>
      <c r="Z6" s="4"/>
      <c r="AA6" s="4"/>
      <c r="AC6" s="4"/>
      <c r="AD6" s="4"/>
      <c r="AE6" s="4"/>
      <c r="AF6" s="4"/>
      <c r="AG6" s="4"/>
      <c r="AI6" s="4"/>
      <c r="AJ6" s="4"/>
      <c r="AK6" s="4"/>
      <c r="AL6" s="4"/>
      <c r="AM6" s="4"/>
      <c r="AN6" s="4"/>
      <c r="AO6" s="4"/>
      <c r="AP6" s="4"/>
      <c r="AR6" s="4"/>
      <c r="AS6" s="4"/>
      <c r="AT6" s="4"/>
      <c r="AU6" s="4"/>
      <c r="AV6" s="4"/>
      <c r="AW6" s="4"/>
      <c r="AX6" s="4"/>
      <c r="AY6" s="4"/>
      <c r="BA6" s="4"/>
      <c r="BB6" s="4"/>
      <c r="BC6" s="4"/>
      <c r="BD6" s="4"/>
      <c r="BE6" s="4"/>
      <c r="BF6" s="4"/>
      <c r="BG6" s="4"/>
      <c r="BH6" s="4"/>
      <c r="BJ6" s="4"/>
      <c r="BK6" s="4"/>
      <c r="BL6" s="4"/>
      <c r="BM6" s="4"/>
      <c r="BN6" s="4"/>
      <c r="BO6" s="4"/>
      <c r="BP6" s="4"/>
      <c r="BQ6" s="4"/>
      <c r="BS6" s="4"/>
      <c r="BT6" s="4"/>
      <c r="BU6" s="4"/>
      <c r="BV6" s="4"/>
      <c r="BW6" s="4"/>
      <c r="BX6" s="4"/>
      <c r="BY6" s="4"/>
      <c r="BZ6" s="4"/>
      <c r="CB6" s="4"/>
      <c r="CC6" s="4"/>
      <c r="CD6" s="4"/>
      <c r="CE6" s="4"/>
      <c r="CF6" s="4"/>
      <c r="CG6" s="4"/>
      <c r="CH6" s="4"/>
      <c r="CI6" s="4"/>
      <c r="CK6" s="4"/>
      <c r="CL6" s="4"/>
      <c r="CM6" s="4"/>
      <c r="CN6" s="4"/>
      <c r="CO6" s="4"/>
      <c r="CP6" s="4"/>
      <c r="CQ6" s="4"/>
      <c r="CR6" s="4"/>
      <c r="CT6" s="4"/>
      <c r="CU6" s="4"/>
      <c r="CV6" s="4"/>
      <c r="CW6" s="4"/>
      <c r="CX6" s="4"/>
      <c r="CY6" s="4"/>
      <c r="CZ6" s="4"/>
      <c r="DA6" s="4"/>
      <c r="DC6" s="4"/>
      <c r="DD6" s="4"/>
      <c r="DE6" s="4"/>
      <c r="DF6" s="4"/>
      <c r="DG6" s="4"/>
      <c r="DH6" s="4"/>
      <c r="DI6" s="4"/>
      <c r="DJ6" s="4"/>
      <c r="DL6" s="4"/>
      <c r="DM6" s="4"/>
      <c r="DN6" s="4"/>
      <c r="DO6" s="4"/>
      <c r="DP6" s="4"/>
      <c r="DQ6" s="4"/>
      <c r="DR6" s="4"/>
      <c r="DS6" s="4"/>
      <c r="DU6" s="4"/>
      <c r="DV6" s="4"/>
      <c r="DW6" s="4"/>
      <c r="DX6" s="4"/>
      <c r="DY6" s="4"/>
      <c r="DZ6" s="4"/>
      <c r="EB6" s="4"/>
      <c r="EC6" s="4"/>
      <c r="ED6" s="4"/>
      <c r="EE6" s="4"/>
      <c r="EF6" s="4"/>
      <c r="EG6" s="4"/>
      <c r="EH6" s="4"/>
      <c r="EI6" s="4"/>
      <c r="EK6" s="4"/>
      <c r="EL6" s="4"/>
      <c r="EM6" s="4"/>
      <c r="EN6" s="4"/>
      <c r="EO6" s="4"/>
      <c r="EP6" s="4"/>
      <c r="EQ6" s="4"/>
      <c r="ER6" s="4"/>
      <c r="ET6" s="4"/>
      <c r="EU6" s="4"/>
      <c r="EV6" s="4"/>
      <c r="EW6" s="4"/>
      <c r="EX6" s="4"/>
      <c r="EY6" s="4"/>
      <c r="EZ6" s="4"/>
      <c r="FA6" s="4"/>
      <c r="FC6" s="4"/>
      <c r="FD6" s="4"/>
      <c r="FE6" s="4"/>
      <c r="FF6" s="4"/>
      <c r="FG6" s="4"/>
      <c r="FH6" s="4"/>
      <c r="FI6" s="4"/>
      <c r="FJ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</row>
    <row r="7" spans="3:211" ht="1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4"/>
      <c r="R7" s="4"/>
      <c r="S7" s="4"/>
      <c r="T7" s="4"/>
      <c r="U7" s="4"/>
      <c r="W7" s="4"/>
      <c r="X7" s="4"/>
      <c r="Y7" s="4"/>
      <c r="Z7" s="4"/>
      <c r="AA7" s="4"/>
      <c r="AC7" s="4"/>
      <c r="AD7" s="4"/>
      <c r="AE7" s="4"/>
      <c r="AF7" s="4"/>
      <c r="AG7" s="4"/>
      <c r="AI7" s="4"/>
      <c r="AJ7" s="4"/>
      <c r="AK7" s="4"/>
      <c r="AL7" s="4"/>
      <c r="AM7" s="4"/>
      <c r="AN7" s="4"/>
      <c r="AO7" s="4"/>
      <c r="AP7" s="4"/>
      <c r="AR7" s="4"/>
      <c r="AS7" s="4"/>
      <c r="AT7" s="4"/>
      <c r="AU7" s="4"/>
      <c r="AV7" s="4"/>
      <c r="AW7" s="4"/>
      <c r="AX7" s="4"/>
      <c r="AY7" s="4"/>
      <c r="BA7" s="4"/>
      <c r="BB7" s="4"/>
      <c r="BC7" s="4"/>
      <c r="BD7" s="4"/>
      <c r="BE7" s="4"/>
      <c r="BF7" s="4"/>
      <c r="BG7" s="4"/>
      <c r="BH7" s="4"/>
      <c r="BJ7" s="4"/>
      <c r="BK7" s="4"/>
      <c r="BL7" s="4"/>
      <c r="BM7" s="4"/>
      <c r="BN7" s="4"/>
      <c r="BO7" s="4"/>
      <c r="BP7" s="4"/>
      <c r="BQ7" s="4"/>
      <c r="BS7" s="4"/>
      <c r="BT7" s="4"/>
      <c r="BU7" s="4"/>
      <c r="BV7" s="4"/>
      <c r="BW7" s="4"/>
      <c r="BX7" s="4"/>
      <c r="BY7" s="4"/>
      <c r="BZ7" s="4"/>
      <c r="CB7" s="4"/>
      <c r="CC7" s="4"/>
      <c r="CD7" s="4"/>
      <c r="CE7" s="4"/>
      <c r="CF7" s="4"/>
      <c r="CG7" s="4"/>
      <c r="CH7" s="4"/>
      <c r="CI7" s="4"/>
      <c r="CK7" s="4"/>
      <c r="CL7" s="4"/>
      <c r="CM7" s="4"/>
      <c r="CN7" s="4"/>
      <c r="CO7" s="4"/>
      <c r="CP7" s="4"/>
      <c r="CQ7" s="4"/>
      <c r="CR7" s="4"/>
      <c r="CT7" s="4"/>
      <c r="CU7" s="4"/>
      <c r="CV7" s="4"/>
      <c r="CW7" s="4"/>
      <c r="CX7" s="4"/>
      <c r="CY7" s="4"/>
      <c r="CZ7" s="4"/>
      <c r="DA7" s="4"/>
      <c r="DC7" s="4"/>
      <c r="DD7" s="4"/>
      <c r="DE7" s="4"/>
      <c r="DF7" s="4"/>
      <c r="DG7" s="4"/>
      <c r="DH7" s="4"/>
      <c r="DI7" s="4"/>
      <c r="DJ7" s="4"/>
      <c r="DL7" s="4"/>
      <c r="DM7" s="4"/>
      <c r="DN7" s="4"/>
      <c r="DO7" s="4"/>
      <c r="DP7" s="4"/>
      <c r="DQ7" s="4"/>
      <c r="DR7" s="4"/>
      <c r="DS7" s="4"/>
      <c r="DU7" s="4"/>
      <c r="DV7" s="4"/>
      <c r="DW7" s="4"/>
      <c r="DX7" s="4"/>
      <c r="DY7" s="4"/>
      <c r="DZ7" s="4"/>
      <c r="EB7" s="4"/>
      <c r="EC7" s="4"/>
      <c r="ED7" s="4"/>
      <c r="EE7" s="4"/>
      <c r="EF7" s="4"/>
      <c r="EG7" s="4"/>
      <c r="EH7" s="4"/>
      <c r="EI7" s="4"/>
      <c r="EK7" s="4"/>
      <c r="EL7" s="4"/>
      <c r="EM7" s="4"/>
      <c r="EN7" s="4"/>
      <c r="EO7" s="4"/>
      <c r="EP7" s="4"/>
      <c r="EQ7" s="4"/>
      <c r="ER7" s="4"/>
      <c r="ET7" s="4"/>
      <c r="EU7" s="4"/>
      <c r="EV7" s="4"/>
      <c r="EW7" s="4"/>
      <c r="EX7" s="4"/>
      <c r="EY7" s="4"/>
      <c r="EZ7" s="4"/>
      <c r="FA7" s="4"/>
      <c r="FC7" s="4"/>
      <c r="FD7" s="4"/>
      <c r="FE7" s="4"/>
      <c r="FF7" s="4"/>
      <c r="FG7" s="4"/>
      <c r="FH7" s="4"/>
      <c r="FI7" s="4"/>
      <c r="FJ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</row>
    <row r="8" spans="3:223" ht="12">
      <c r="C8" t="s">
        <v>22</v>
      </c>
      <c r="D8">
        <v>24.8</v>
      </c>
      <c r="E8">
        <v>320</v>
      </c>
      <c r="F8" s="1">
        <v>24.8</v>
      </c>
      <c r="G8" s="1">
        <v>320</v>
      </c>
      <c r="H8" s="1">
        <f>$F8*$G8/170</f>
        <v>46.68235294117647</v>
      </c>
      <c r="I8" s="1">
        <f>(SQRT($H8)+2)/10</f>
        <v>0.8832448531908342</v>
      </c>
      <c r="J8" s="1"/>
      <c r="K8" s="2"/>
      <c r="L8" s="2"/>
      <c r="M8" s="2">
        <f>$L8-$K8</f>
        <v>0</v>
      </c>
      <c r="N8" s="2">
        <f>$I8*$M8</f>
        <v>0</v>
      </c>
      <c r="O8" s="3"/>
      <c r="Q8" s="2"/>
      <c r="R8" s="2"/>
      <c r="S8" s="2">
        <f>$L8-$K8</f>
        <v>0</v>
      </c>
      <c r="T8" s="2">
        <f>$I8*$M8</f>
        <v>0</v>
      </c>
      <c r="U8" s="3"/>
      <c r="W8" s="2"/>
      <c r="X8" s="2"/>
      <c r="Y8" s="2">
        <f>$L8-$K8</f>
        <v>0</v>
      </c>
      <c r="Z8" s="2">
        <f>$I8*$M8</f>
        <v>0</v>
      </c>
      <c r="AA8" s="3"/>
      <c r="AC8" s="2"/>
      <c r="AD8" s="2"/>
      <c r="AE8" s="2">
        <f>$L8-$K8</f>
        <v>0</v>
      </c>
      <c r="AF8" s="2">
        <f>$I8*$M8</f>
        <v>0</v>
      </c>
      <c r="AG8" s="3"/>
      <c r="AI8" s="2"/>
      <c r="AJ8" s="2"/>
      <c r="AK8" s="2"/>
      <c r="AL8" s="2">
        <f>$L8-$K8</f>
        <v>0</v>
      </c>
      <c r="AM8" s="2">
        <f>$I8*$M8</f>
        <v>0</v>
      </c>
      <c r="AN8" s="2">
        <f>SUM(AK8-AJ8)</f>
        <v>0</v>
      </c>
      <c r="AO8" s="2">
        <f>SUM(I8*AN8)</f>
        <v>0</v>
      </c>
      <c r="AP8" s="3"/>
      <c r="AR8" s="2"/>
      <c r="AS8" s="2"/>
      <c r="AT8" s="2"/>
      <c r="AU8" s="2">
        <f>$L8-$K8</f>
        <v>0</v>
      </c>
      <c r="AV8" s="2">
        <f>$I8*$M8</f>
        <v>0</v>
      </c>
      <c r="AW8" s="2">
        <f>SUM(AT8-AS8)</f>
        <v>0</v>
      </c>
      <c r="AX8" s="2">
        <f>SUM(I8*AW8)</f>
        <v>0</v>
      </c>
      <c r="AY8" s="3"/>
      <c r="BA8" s="2"/>
      <c r="BB8" s="2"/>
      <c r="BC8" s="2"/>
      <c r="BD8" s="2">
        <f>$L8-$K8</f>
        <v>0</v>
      </c>
      <c r="BE8" s="2">
        <f>$I8*$M8</f>
        <v>0</v>
      </c>
      <c r="BF8" s="2">
        <f>SUM(BC8-BB8)</f>
        <v>0</v>
      </c>
      <c r="BG8" s="2">
        <f>SUM(I8*BF8)</f>
        <v>0</v>
      </c>
      <c r="BH8" s="3"/>
      <c r="BJ8" s="2"/>
      <c r="BK8" s="2"/>
      <c r="BL8" s="2"/>
      <c r="BM8" s="2">
        <f>$BL8-$BJ8</f>
        <v>0</v>
      </c>
      <c r="BN8" s="2">
        <f>$I8*$M8</f>
        <v>0</v>
      </c>
      <c r="BO8" s="2">
        <f>SUM(BL8-BK8)</f>
        <v>0</v>
      </c>
      <c r="BP8" s="2">
        <f>SUM(I8*BO8)</f>
        <v>0</v>
      </c>
      <c r="BQ8" s="3"/>
      <c r="BS8" s="2"/>
      <c r="BT8" s="2"/>
      <c r="BU8" s="2"/>
      <c r="BV8" s="2">
        <f>$L8-$K8</f>
        <v>0</v>
      </c>
      <c r="BW8" s="2">
        <f>$I8*$M8</f>
        <v>0</v>
      </c>
      <c r="BX8" s="2">
        <f>SUM(BU8-BT8)</f>
        <v>0</v>
      </c>
      <c r="BY8" s="2">
        <f>SUM(I8*BX8)</f>
        <v>0</v>
      </c>
      <c r="BZ8" s="3"/>
      <c r="CB8" s="2">
        <v>0.5520833333333334</v>
      </c>
      <c r="CC8" s="2">
        <v>0.5548611111111111</v>
      </c>
      <c r="CD8" s="2">
        <v>0.6236111111111111</v>
      </c>
      <c r="CE8" s="2">
        <f>$CD8-$CB8</f>
        <v>0.07152777777777775</v>
      </c>
      <c r="CF8" s="2">
        <f>$I8*$CE8</f>
        <v>0.06317654158239992</v>
      </c>
      <c r="CG8" s="2">
        <f>SUM(CD8-CC8)</f>
        <v>0.06874999999999998</v>
      </c>
      <c r="CH8" s="2">
        <f>SUM(I8*CG8)</f>
        <v>0.06072308365686983</v>
      </c>
      <c r="CI8" s="2"/>
      <c r="CK8" s="2">
        <v>0.5416666666666666</v>
      </c>
      <c r="CL8" s="2">
        <v>0.5430555555555555</v>
      </c>
      <c r="CM8" s="2">
        <v>0.6527777777777778</v>
      </c>
      <c r="CN8" s="2">
        <f>$CM8-$CK8</f>
        <v>0.11111111111111116</v>
      </c>
      <c r="CO8" s="2">
        <f>$I8*$CN8</f>
        <v>0.09813831702120385</v>
      </c>
      <c r="CP8" s="2">
        <f>SUM(CM8-CL8)</f>
        <v>0.10972222222222228</v>
      </c>
      <c r="CQ8" s="2">
        <f>SUM(I8*CP8)</f>
        <v>0.0969115880584388</v>
      </c>
      <c r="CR8" s="3"/>
      <c r="CT8" s="2">
        <v>0.5555555555555556</v>
      </c>
      <c r="CU8" s="2">
        <v>0.5576388888888889</v>
      </c>
      <c r="CV8" s="2">
        <v>0.6645833333333333</v>
      </c>
      <c r="CW8" s="2">
        <f>$CV8-$CT8</f>
        <v>0.10902777777777772</v>
      </c>
      <c r="CX8" s="2">
        <f>$I8*$CW8</f>
        <v>0.09629822357705618</v>
      </c>
      <c r="CY8" s="2">
        <f>SUM(CV8-CU8)</f>
        <v>0.1069444444444444</v>
      </c>
      <c r="CZ8" s="2">
        <f>SUM(I8*CY8)</f>
        <v>0.09445813013290862</v>
      </c>
      <c r="DA8" s="3"/>
      <c r="DC8" s="2">
        <v>0.5416666666666666</v>
      </c>
      <c r="DD8" s="2">
        <v>0.5444444444444444</v>
      </c>
      <c r="DE8" s="2">
        <v>0.6673611111111111</v>
      </c>
      <c r="DF8" s="2">
        <f>$DE8-$DC8</f>
        <v>0.12569444444444444</v>
      </c>
      <c r="DG8" s="2">
        <f>$I8*$DF8</f>
        <v>0.1110189711302368</v>
      </c>
      <c r="DH8" s="2">
        <f>SUM(DE8-DD8)</f>
        <v>0.12291666666666667</v>
      </c>
      <c r="DI8" s="2">
        <f>SUM(I8*DH8)</f>
        <v>0.10856551320470671</v>
      </c>
      <c r="DJ8" s="3"/>
      <c r="DL8" s="2">
        <v>0.5</v>
      </c>
      <c r="DM8" s="2">
        <v>0.5430555555555555</v>
      </c>
      <c r="DN8" s="2">
        <v>0.6527777777777778</v>
      </c>
      <c r="DO8" s="2">
        <f>$DN8-$DL8</f>
        <v>0.1527777777777778</v>
      </c>
      <c r="DP8" s="2">
        <f>$I8*$DO8</f>
        <v>0.13494018590415524</v>
      </c>
      <c r="DQ8" s="2">
        <f>SUM(DN8-DM8)</f>
        <v>0.10972222222222228</v>
      </c>
      <c r="DR8" s="2">
        <f>SUM(I8*DQ8)</f>
        <v>0.0969115880584388</v>
      </c>
      <c r="DS8" s="3"/>
      <c r="DU8" s="2"/>
      <c r="DV8" s="2"/>
      <c r="DW8" s="2"/>
      <c r="DX8" s="2">
        <f>$DW8-$DU8</f>
        <v>0</v>
      </c>
      <c r="DY8" s="2">
        <f>$I8*$DX8</f>
        <v>0</v>
      </c>
      <c r="DZ8" s="3"/>
      <c r="EB8" s="2">
        <v>0.6145833333333334</v>
      </c>
      <c r="EC8" s="2">
        <v>0.6194444444444445</v>
      </c>
      <c r="ED8" s="2">
        <v>0.6868055555555556</v>
      </c>
      <c r="EE8" s="2">
        <f>$ED8-$EB8</f>
        <v>0.07222222222222219</v>
      </c>
      <c r="EF8" s="2">
        <f>$I8*$EE8</f>
        <v>0.06378990606378244</v>
      </c>
      <c r="EG8" s="2">
        <f>SUM(ED8-EC8)</f>
        <v>0.0673611111111111</v>
      </c>
      <c r="EH8" s="2">
        <f>SUM(I8*EG8)</f>
        <v>0.05949635469410479</v>
      </c>
      <c r="EI8" s="3"/>
      <c r="EK8" s="2">
        <v>0.4791666666666667</v>
      </c>
      <c r="EL8" s="2">
        <v>0.48125</v>
      </c>
      <c r="EM8" s="2">
        <v>0.5673611111111111</v>
      </c>
      <c r="EN8" s="2">
        <f>$EM8-$EK8</f>
        <v>0.08819444444444441</v>
      </c>
      <c r="EO8" s="2">
        <f>$I8*$EN8</f>
        <v>0.07789728913558049</v>
      </c>
      <c r="EP8" s="2">
        <f>SUM(EM8-EL8)</f>
        <v>0.08611111111111108</v>
      </c>
      <c r="EQ8" s="2">
        <f>SUM(I8*EP8)</f>
        <v>0.07605719569143292</v>
      </c>
      <c r="ER8" s="3"/>
      <c r="ET8" s="2">
        <v>0.5625</v>
      </c>
      <c r="EU8" s="2">
        <v>0.5638888888888889</v>
      </c>
      <c r="EV8" s="2">
        <v>0.6256944444444444</v>
      </c>
      <c r="EW8" s="2">
        <f>$EV8-$ET8</f>
        <v>0.06319444444444444</v>
      </c>
      <c r="EX8" s="2">
        <f>$I8*$EW8</f>
        <v>0.05581616780580966</v>
      </c>
      <c r="EY8" s="2">
        <f>$EV8-$EU8</f>
        <v>0.06180555555555556</v>
      </c>
      <c r="EZ8" s="2">
        <f>$I8*$EY8</f>
        <v>0.05458943884304462</v>
      </c>
      <c r="FA8" s="3"/>
      <c r="FC8" s="2"/>
      <c r="FD8" s="2"/>
      <c r="FE8" s="2"/>
      <c r="FF8" s="2">
        <f>$FE8-$FC8</f>
        <v>0</v>
      </c>
      <c r="FG8" s="2">
        <f>$I8*$FF8</f>
        <v>0</v>
      </c>
      <c r="FH8" s="2">
        <f>$FE8-$FD8</f>
        <v>0</v>
      </c>
      <c r="FI8" s="2">
        <f>$I8*$FH8</f>
        <v>0</v>
      </c>
      <c r="FJ8" s="3"/>
      <c r="FL8" s="2">
        <v>0.5208333333333334</v>
      </c>
      <c r="FM8" s="2"/>
      <c r="FN8" s="2"/>
      <c r="FO8" s="2">
        <f>$FN8-$FL8</f>
        <v>-0.5208333333333334</v>
      </c>
      <c r="FP8" s="2">
        <f>$I8*$FO8</f>
        <v>-0.46002336103689284</v>
      </c>
      <c r="FQ8" s="2">
        <f>$FN8-$FM8</f>
        <v>0</v>
      </c>
      <c r="FR8" s="2">
        <f>$I8*$FQ8</f>
        <v>0</v>
      </c>
      <c r="FS8" s="3"/>
      <c r="FT8" s="3"/>
      <c r="FU8" s="2">
        <v>0.5208333333333334</v>
      </c>
      <c r="FV8" s="2"/>
      <c r="FW8" s="2"/>
      <c r="FX8" s="2">
        <f>$FW8-$FU8</f>
        <v>-0.5208333333333334</v>
      </c>
      <c r="FY8" s="2">
        <f>$I8*$FX8</f>
        <v>-0.46002336103689284</v>
      </c>
      <c r="FZ8" s="2">
        <f>$FW8-$FU8</f>
        <v>-0.5208333333333334</v>
      </c>
      <c r="GA8" s="2">
        <f>$I8*$FZ8</f>
        <v>-0.46002336103689284</v>
      </c>
      <c r="GB8" s="3"/>
      <c r="GC8" s="3"/>
      <c r="GD8" s="2">
        <v>0.5208333333333334</v>
      </c>
      <c r="GE8" s="2"/>
      <c r="GF8" s="2"/>
      <c r="GG8" s="2">
        <f>$GF8-$GD8</f>
        <v>-0.5208333333333334</v>
      </c>
      <c r="GH8" s="2">
        <f>$I8*$GF8</f>
        <v>0</v>
      </c>
      <c r="GI8" s="2">
        <f>$GF8-$GE8</f>
        <v>0</v>
      </c>
      <c r="GJ8" s="2">
        <f>$I8*$GI8</f>
        <v>0</v>
      </c>
      <c r="GK8" s="3"/>
      <c r="GL8" s="3"/>
      <c r="GM8" s="2">
        <v>0.5208333333333334</v>
      </c>
      <c r="GN8" s="2"/>
      <c r="GO8" s="2"/>
      <c r="GP8" s="2">
        <f>$GO8-$GM8</f>
        <v>-0.5208333333333334</v>
      </c>
      <c r="GQ8" s="2">
        <f>$I8*$GO8</f>
        <v>0</v>
      </c>
      <c r="GR8" s="2">
        <f>$GO8-$GN8</f>
        <v>0</v>
      </c>
      <c r="GS8" s="2">
        <f>$I8*$GR8</f>
        <v>0</v>
      </c>
      <c r="GT8" s="3"/>
      <c r="GU8" s="3"/>
      <c r="GV8" s="2">
        <v>0.5208333333333334</v>
      </c>
      <c r="GW8" s="2"/>
      <c r="GX8" s="2"/>
      <c r="GY8" s="2">
        <f>$GX8-$GV8</f>
        <v>-0.5208333333333334</v>
      </c>
      <c r="GZ8" s="2">
        <f>$I8*$GY8</f>
        <v>-0.46002336103689284</v>
      </c>
      <c r="HA8" s="2">
        <f>$GX8-$GW8</f>
        <v>0</v>
      </c>
      <c r="HB8" s="2">
        <f>$I8*$HA8</f>
        <v>0</v>
      </c>
      <c r="HC8" s="3"/>
      <c r="HE8" s="2">
        <f>SUM(M8+S8+Y8+AE8+AL8+AU8+BD8+BV8+CE8+CN8+CW8+DF8+DO8+DX8+EE8+EN8+EW8+FF8)</f>
        <v>0.7937499999999998</v>
      </c>
      <c r="HF8" s="2">
        <f>SUM(AN8+AW8+BF8+BO8+BX8+CG8+CP8+CY8+DH8+DQ8+EG8+EY8+FH8+EP8)</f>
        <v>0.7333333333333334</v>
      </c>
      <c r="HG8" s="2">
        <f>SUM(AN8+AW8+BF8+BO8+BV8+CG8+CP8+CY8+DH8+DQ8+EG8+EY8)</f>
        <v>0.6472222222222223</v>
      </c>
      <c r="HH8" s="2">
        <f>SUM(I8*HG8)</f>
        <v>0.5716556966485122</v>
      </c>
      <c r="HI8" s="2">
        <f>SUM(HH8/HO8)</f>
        <v>0.07145696208106403</v>
      </c>
      <c r="HJ8">
        <v>0</v>
      </c>
      <c r="HK8">
        <v>0</v>
      </c>
      <c r="HL8">
        <v>5</v>
      </c>
      <c r="HM8">
        <v>3</v>
      </c>
      <c r="HO8">
        <f>SUM(HJ8+HK8+HL8+HM8+HN8)</f>
        <v>8</v>
      </c>
    </row>
    <row r="9" spans="3:223" ht="12">
      <c r="C9" t="s">
        <v>23</v>
      </c>
      <c r="D9">
        <v>14</v>
      </c>
      <c r="E9">
        <v>135</v>
      </c>
      <c r="F9" s="1">
        <v>14</v>
      </c>
      <c r="G9" s="1">
        <v>135</v>
      </c>
      <c r="H9" s="1">
        <f aca="true" t="shared" si="0" ref="H9:H42">$F9*$G9/170</f>
        <v>11.117647058823529</v>
      </c>
      <c r="I9" s="1">
        <f aca="true" t="shared" si="1" ref="I9:I42">(SQRT($H9)+2)/10</f>
        <v>0.5334313581357268</v>
      </c>
      <c r="J9" s="1"/>
      <c r="K9" s="2"/>
      <c r="L9" s="2"/>
      <c r="M9" s="2">
        <f aca="true" t="shared" si="2" ref="M9:M42">$L9-$K9</f>
        <v>0</v>
      </c>
      <c r="N9" s="2">
        <f aca="true" t="shared" si="3" ref="N9:N42">$I9*$M9</f>
        <v>0</v>
      </c>
      <c r="O9" s="3"/>
      <c r="Q9" s="2"/>
      <c r="R9" s="2"/>
      <c r="S9" s="2">
        <f>$L9-$K9</f>
        <v>0</v>
      </c>
      <c r="T9" s="2">
        <f>$I9*$M9</f>
        <v>0</v>
      </c>
      <c r="U9" s="3"/>
      <c r="W9" s="2"/>
      <c r="X9" s="2"/>
      <c r="Y9" s="2">
        <f>$L9-$K9</f>
        <v>0</v>
      </c>
      <c r="Z9" s="2">
        <f>$I9*$M9</f>
        <v>0</v>
      </c>
      <c r="AA9" s="3"/>
      <c r="AC9" s="2"/>
      <c r="AD9" s="2"/>
      <c r="AE9" s="2">
        <f>$L9-$K9</f>
        <v>0</v>
      </c>
      <c r="AF9" s="2">
        <f>$I9*$M9</f>
        <v>0</v>
      </c>
      <c r="AG9" s="3"/>
      <c r="AI9" s="2"/>
      <c r="AJ9" s="2"/>
      <c r="AK9" s="2"/>
      <c r="AL9" s="2">
        <f>$L9-$K9</f>
        <v>0</v>
      </c>
      <c r="AM9" s="2">
        <f>$I9*$M9</f>
        <v>0</v>
      </c>
      <c r="AN9" s="2">
        <f>SUM(AK9-AJ9)</f>
        <v>0</v>
      </c>
      <c r="AO9" s="2">
        <f>SUM(I9*AN9)</f>
        <v>0</v>
      </c>
      <c r="AP9" s="3"/>
      <c r="AR9" s="2"/>
      <c r="AS9" s="2"/>
      <c r="AT9" s="2"/>
      <c r="AU9" s="2">
        <f>$L9-$K9</f>
        <v>0</v>
      </c>
      <c r="AV9" s="2">
        <f>$I9*$M9</f>
        <v>0</v>
      </c>
      <c r="AW9" s="2">
        <f aca="true" t="shared" si="4" ref="AW9:AW59">SUM(AT9-AS9)</f>
        <v>0</v>
      </c>
      <c r="AX9" s="2">
        <f aca="true" t="shared" si="5" ref="AX9:AX59">SUM(I9*AW9)</f>
        <v>0</v>
      </c>
      <c r="AY9" s="3"/>
      <c r="BA9" s="2"/>
      <c r="BB9" s="2"/>
      <c r="BC9" s="2"/>
      <c r="BD9" s="2">
        <f>$L9-$K9</f>
        <v>0</v>
      </c>
      <c r="BE9" s="2">
        <f>$I9*$M9</f>
        <v>0</v>
      </c>
      <c r="BF9" s="2">
        <f aca="true" t="shared" si="6" ref="BF9:BF59">SUM(BC9-BB9)</f>
        <v>0</v>
      </c>
      <c r="BG9" s="2">
        <f aca="true" t="shared" si="7" ref="BG9:BG59">SUM(I9*BF9)</f>
        <v>0</v>
      </c>
      <c r="BH9" s="3"/>
      <c r="BJ9" s="2"/>
      <c r="BK9" s="2"/>
      <c r="BL9" s="2"/>
      <c r="BM9" s="2">
        <f>$BL9-$BJ9</f>
        <v>0</v>
      </c>
      <c r="BN9" s="2">
        <f>$I9*$M9</f>
        <v>0</v>
      </c>
      <c r="BO9" s="2">
        <f>SUM(BL9-BK9)</f>
        <v>0</v>
      </c>
      <c r="BP9" s="2">
        <f>SUM(R9*BO9)</f>
        <v>0</v>
      </c>
      <c r="BQ9" s="3"/>
      <c r="BS9" s="2"/>
      <c r="BT9" s="2"/>
      <c r="BU9" s="2"/>
      <c r="BV9" s="2">
        <f>$L9-$K9</f>
        <v>0</v>
      </c>
      <c r="BW9" s="2">
        <f>$I9*$M9</f>
        <v>0</v>
      </c>
      <c r="BX9" s="2">
        <f>SUM(BU9-BT9)</f>
        <v>0</v>
      </c>
      <c r="BY9" s="2">
        <f aca="true" t="shared" si="8" ref="BY9:BY59">SUM(I9*BX9)</f>
        <v>0</v>
      </c>
      <c r="BZ9" s="3"/>
      <c r="CB9" s="2"/>
      <c r="CC9" s="2"/>
      <c r="CD9" s="2"/>
      <c r="CE9" s="2">
        <f>$CD9-$CB9</f>
        <v>0</v>
      </c>
      <c r="CF9" s="2">
        <f>$I9*$CE9</f>
        <v>0</v>
      </c>
      <c r="CG9" s="2">
        <f>SUM(CD9-CC9)</f>
        <v>0</v>
      </c>
      <c r="CH9" s="2">
        <f aca="true" t="shared" si="9" ref="CH9:CH58">SUM(I9*CG9)</f>
        <v>0</v>
      </c>
      <c r="CI9" s="2"/>
      <c r="CK9" s="2"/>
      <c r="CL9" s="2"/>
      <c r="CM9" s="2"/>
      <c r="CN9" s="2">
        <f>$CM9-$CK9</f>
        <v>0</v>
      </c>
      <c r="CO9" s="2">
        <f>$I9*$CN9</f>
        <v>0</v>
      </c>
      <c r="CP9" s="2">
        <f>SUM(CM9-CL9)</f>
        <v>0</v>
      </c>
      <c r="CQ9" s="2">
        <f aca="true" t="shared" si="10" ref="CQ9:CQ59">SUM(I9*CP9)</f>
        <v>0</v>
      </c>
      <c r="CR9" s="3"/>
      <c r="CT9" s="2"/>
      <c r="CU9" s="2"/>
      <c r="CV9" s="2"/>
      <c r="CW9" s="2">
        <f>$CV9-$CT9</f>
        <v>0</v>
      </c>
      <c r="CX9" s="2">
        <f>$I9*$CW9</f>
        <v>0</v>
      </c>
      <c r="CY9" s="2">
        <f>SUM(CV9-CU9)</f>
        <v>0</v>
      </c>
      <c r="CZ9" s="2">
        <f aca="true" t="shared" si="11" ref="CZ9:CZ59">SUM(I9*CY9)</f>
        <v>0</v>
      </c>
      <c r="DA9" s="3"/>
      <c r="DC9" s="2"/>
      <c r="DD9" s="2"/>
      <c r="DE9" s="2"/>
      <c r="DF9" s="2">
        <f>$DE9-$DC9</f>
        <v>0</v>
      </c>
      <c r="DG9" s="2">
        <f>$I9*$DF9</f>
        <v>0</v>
      </c>
      <c r="DH9" s="2">
        <f>SUM(DE9-DD9)</f>
        <v>0</v>
      </c>
      <c r="DI9" s="2">
        <f aca="true" t="shared" si="12" ref="DI9:DI58">SUM(I9*DH9)</f>
        <v>0</v>
      </c>
      <c r="DJ9" s="3"/>
      <c r="DL9" s="2"/>
      <c r="DM9" s="2"/>
      <c r="DN9" s="2"/>
      <c r="DO9" s="2">
        <f>$CM9-$CK9</f>
        <v>0</v>
      </c>
      <c r="DP9" s="2">
        <f>$I9*$DO9</f>
        <v>0</v>
      </c>
      <c r="DQ9" s="2">
        <f>SUM(DN9-DM9)</f>
        <v>0</v>
      </c>
      <c r="DR9" s="2">
        <f aca="true" t="shared" si="13" ref="DR9:DR59">SUM(I9*DQ9)</f>
        <v>0</v>
      </c>
      <c r="DS9" s="3"/>
      <c r="DU9" s="2"/>
      <c r="DV9" s="2"/>
      <c r="DW9" s="2"/>
      <c r="DX9" s="2">
        <f>$DW9-$DU9</f>
        <v>0</v>
      </c>
      <c r="DY9" s="2">
        <f>$I9*$DX9</f>
        <v>0</v>
      </c>
      <c r="DZ9" s="3"/>
      <c r="EB9" s="2">
        <v>0.6284722222222222</v>
      </c>
      <c r="EC9" s="2">
        <v>0.6298611111111111</v>
      </c>
      <c r="ED9" s="2">
        <v>0.7076388888888889</v>
      </c>
      <c r="EE9" s="2">
        <f>$ED9-$EB9</f>
        <v>0.07916666666666672</v>
      </c>
      <c r="EF9" s="2">
        <f>$I9*$EE9</f>
        <v>0.042229982519078405</v>
      </c>
      <c r="EG9" s="2">
        <f>SUM(ED9-EC9)</f>
        <v>0.07777777777777783</v>
      </c>
      <c r="EH9" s="2">
        <f aca="true" t="shared" si="14" ref="EH9:EH59">SUM(I9*EG9)</f>
        <v>0.041489105632778786</v>
      </c>
      <c r="EI9" s="3"/>
      <c r="EK9" s="2">
        <v>0.5</v>
      </c>
      <c r="EL9" s="2">
        <v>0.5</v>
      </c>
      <c r="EM9" s="2">
        <v>0.5951388888888889</v>
      </c>
      <c r="EN9" s="2">
        <f>$EM9-$EK9</f>
        <v>0.09513888888888888</v>
      </c>
      <c r="EO9" s="2">
        <f>$I9*$EN9</f>
        <v>0.05075006671152401</v>
      </c>
      <c r="EP9" s="2">
        <f>SUM(EM9-EL9)</f>
        <v>0.09513888888888888</v>
      </c>
      <c r="EQ9" s="2">
        <f aca="true" t="shared" si="15" ref="EQ9:EQ59">SUM(I9*EP9)</f>
        <v>0.05075006671152401</v>
      </c>
      <c r="ER9" s="3"/>
      <c r="ET9" s="2">
        <v>0.576388888888889</v>
      </c>
      <c r="EU9" s="2">
        <v>0.5770833333333333</v>
      </c>
      <c r="EV9" s="2">
        <v>0.6444444444444445</v>
      </c>
      <c r="EW9" s="2">
        <f aca="true" t="shared" si="16" ref="EW9:EW59">$EV9-$ET9</f>
        <v>0.06805555555555554</v>
      </c>
      <c r="EX9" s="2">
        <f aca="true" t="shared" si="17" ref="EX9:EX59">$I9*$EW9</f>
        <v>0.0363029674286814</v>
      </c>
      <c r="EY9" s="2">
        <f aca="true" t="shared" si="18" ref="EY9:EY59">$EV9-$EU9</f>
        <v>0.0673611111111112</v>
      </c>
      <c r="EZ9" s="2">
        <f aca="true" t="shared" si="19" ref="EZ9:EZ59">$I9*$EY9</f>
        <v>0.03593252898553165</v>
      </c>
      <c r="FA9" s="3"/>
      <c r="FC9" s="2">
        <v>0.5</v>
      </c>
      <c r="FD9" s="2">
        <v>0.5</v>
      </c>
      <c r="FE9" s="2">
        <v>0.5534722222222223</v>
      </c>
      <c r="FF9" s="2">
        <f>$FE9-$FC9</f>
        <v>0.053472222222222254</v>
      </c>
      <c r="FG9" s="2">
        <f>$I9*$FF9</f>
        <v>0.02852376012253541</v>
      </c>
      <c r="FH9" s="2">
        <f aca="true" t="shared" si="20" ref="FH9:FH59">$FE9-$FD9</f>
        <v>0.053472222222222254</v>
      </c>
      <c r="FI9" s="2">
        <f aca="true" t="shared" si="21" ref="FI9:FI59">$I9*$FH9</f>
        <v>0.02852376012253541</v>
      </c>
      <c r="FJ9" s="3"/>
      <c r="FL9" s="2">
        <v>0.5</v>
      </c>
      <c r="FM9" s="2"/>
      <c r="FN9" s="2"/>
      <c r="FO9" s="2">
        <f aca="true" t="shared" si="22" ref="FO9:FO59">$FN9-$FL9</f>
        <v>-0.5</v>
      </c>
      <c r="FP9" s="2">
        <f aca="true" t="shared" si="23" ref="FP9:FP59">$I9*$FO9</f>
        <v>-0.2667156790678634</v>
      </c>
      <c r="FQ9" s="2">
        <f aca="true" t="shared" si="24" ref="FQ9:FQ59">$FN9-$FM9</f>
        <v>0</v>
      </c>
      <c r="FR9" s="2">
        <f aca="true" t="shared" si="25" ref="FR9:FR59">$I9*$FQ9</f>
        <v>0</v>
      </c>
      <c r="FS9" s="3"/>
      <c r="FT9" s="3"/>
      <c r="FU9" s="2">
        <v>0.5</v>
      </c>
      <c r="FV9" s="2"/>
      <c r="FW9" s="2"/>
      <c r="FX9" s="2">
        <f aca="true" t="shared" si="26" ref="FX9:FX59">$FW9-$FU9</f>
        <v>-0.5</v>
      </c>
      <c r="FY9" s="2">
        <f aca="true" t="shared" si="27" ref="FY9:FY59">$I9*$FX9</f>
        <v>-0.2667156790678634</v>
      </c>
      <c r="FZ9" s="2">
        <f aca="true" t="shared" si="28" ref="FZ9:FZ59">$FW9-$FU9</f>
        <v>-0.5</v>
      </c>
      <c r="GA9" s="2">
        <f aca="true" t="shared" si="29" ref="GA9:GA59">$I9*$FZ9</f>
        <v>-0.2667156790678634</v>
      </c>
      <c r="GB9" s="3"/>
      <c r="GC9" s="3"/>
      <c r="GD9" s="2">
        <v>0.5</v>
      </c>
      <c r="GE9" s="2"/>
      <c r="GF9" s="2"/>
      <c r="GG9" s="2">
        <f aca="true" t="shared" si="30" ref="GG9:GG59">$GF9-$GD9</f>
        <v>-0.5</v>
      </c>
      <c r="GH9" s="2">
        <f aca="true" t="shared" si="31" ref="GH9:GH59">$I9*$GF9</f>
        <v>0</v>
      </c>
      <c r="GI9" s="2">
        <f aca="true" t="shared" si="32" ref="GI9:GI58">$GF9-$GE9</f>
        <v>0</v>
      </c>
      <c r="GJ9" s="2">
        <f aca="true" t="shared" si="33" ref="GJ9:GJ59">$I9*$GI9</f>
        <v>0</v>
      </c>
      <c r="GK9" s="3"/>
      <c r="GL9" s="3"/>
      <c r="GM9" s="2">
        <v>0.5</v>
      </c>
      <c r="GN9" s="2"/>
      <c r="GO9" s="2"/>
      <c r="GP9" s="2">
        <f aca="true" t="shared" si="34" ref="GP9:GP59">$GO9-$GM9</f>
        <v>-0.5</v>
      </c>
      <c r="GQ9" s="2">
        <f aca="true" t="shared" si="35" ref="GQ9:GQ59">$I9*$GO9</f>
        <v>0</v>
      </c>
      <c r="GR9" s="2">
        <f aca="true" t="shared" si="36" ref="GR9:GR59">$GO9-$GN9</f>
        <v>0</v>
      </c>
      <c r="GS9" s="2">
        <f aca="true" t="shared" si="37" ref="GS9:GS59">$I9*$GR9</f>
        <v>0</v>
      </c>
      <c r="GT9" s="3"/>
      <c r="GU9" s="3"/>
      <c r="GV9" s="2">
        <v>0.5</v>
      </c>
      <c r="GW9" s="2"/>
      <c r="GX9" s="2"/>
      <c r="GY9" s="2">
        <f aca="true" t="shared" si="38" ref="GY9:GY59">$GX9-$GV9</f>
        <v>-0.5</v>
      </c>
      <c r="GZ9" s="2">
        <f aca="true" t="shared" si="39" ref="GZ9:GZ59">$I9*$GY9</f>
        <v>-0.2667156790678634</v>
      </c>
      <c r="HA9" s="2">
        <f aca="true" t="shared" si="40" ref="HA9:HA59">$GX9-$GW9</f>
        <v>0</v>
      </c>
      <c r="HB9" s="2">
        <f aca="true" t="shared" si="41" ref="HB9:HB59">$I9*$HA9</f>
        <v>0</v>
      </c>
      <c r="HC9" s="3"/>
      <c r="HE9" s="2">
        <f aca="true" t="shared" si="42" ref="HE9:HE59">SUM(M9+S9+Y9+AE9+AL9+AU9+BD9+BV9+CE9+CN9+CW9+DF9+DO9+DX9+EE9+EN9+EW9+FF9)</f>
        <v>0.2958333333333334</v>
      </c>
      <c r="HF9" s="2">
        <f aca="true" t="shared" si="43" ref="HF9:HF59">SUM(AN9+AW9+BF9+BO9+BX9+CG9+CP9+CY9+DH9+DQ9+EG9+EY9+FH9+EP9)</f>
        <v>0.2937500000000002</v>
      </c>
      <c r="HG9" s="2">
        <f>SUM(AN9+AW9+BF9+BO9+BV9+CG9+CP9+CY9+DH9+DQ9+EG9+EY9)</f>
        <v>0.14513888888888904</v>
      </c>
      <c r="HH9" s="2">
        <f aca="true" t="shared" si="44" ref="HH9:HH59">SUM(I9*HG9)</f>
        <v>0.07742163461831043</v>
      </c>
      <c r="HI9" s="2">
        <f aca="true" t="shared" si="45" ref="HI9:HI59">SUM(HH9/HO9)</f>
        <v>0.01935540865457761</v>
      </c>
      <c r="HJ9">
        <v>0</v>
      </c>
      <c r="HK9">
        <v>0</v>
      </c>
      <c r="HL9">
        <v>0</v>
      </c>
      <c r="HM9">
        <v>4</v>
      </c>
      <c r="HO9">
        <f aca="true" t="shared" si="46" ref="HO9:HO59">SUM(HJ9+HK9+HL9+HM9+HN9)</f>
        <v>4</v>
      </c>
    </row>
    <row r="10" spans="3:223" ht="12">
      <c r="C10" t="s">
        <v>24</v>
      </c>
      <c r="D10">
        <v>13.81</v>
      </c>
      <c r="E10">
        <v>129.6</v>
      </c>
      <c r="F10" s="1">
        <v>13.81</v>
      </c>
      <c r="G10" s="1">
        <v>129.6</v>
      </c>
      <c r="H10" s="1">
        <f t="shared" si="0"/>
        <v>10.52809411764706</v>
      </c>
      <c r="I10" s="1">
        <f t="shared" si="1"/>
        <v>0.5244702469818622</v>
      </c>
      <c r="J10" s="1"/>
      <c r="K10" s="2">
        <v>0.4375</v>
      </c>
      <c r="L10" s="2">
        <v>0.6430555555555556</v>
      </c>
      <c r="M10" s="2">
        <f t="shared" si="2"/>
        <v>0.2055555555555556</v>
      </c>
      <c r="N10" s="2">
        <f t="shared" si="3"/>
        <v>0.10780777299071614</v>
      </c>
      <c r="O10" s="3"/>
      <c r="Q10" s="2">
        <v>0.53125</v>
      </c>
      <c r="R10" s="2">
        <v>0.6430555555555556</v>
      </c>
      <c r="S10" s="2">
        <f>$R10-$Q10</f>
        <v>0.1118055555555556</v>
      </c>
      <c r="T10" s="2">
        <f>$I10*$S10</f>
        <v>0.05863868733616656</v>
      </c>
      <c r="U10" s="3"/>
      <c r="W10" s="2"/>
      <c r="X10" s="2"/>
      <c r="Y10" s="2">
        <f>$X10-$W10</f>
        <v>0</v>
      </c>
      <c r="Z10" s="2">
        <f>$I10*$Y10</f>
        <v>0</v>
      </c>
      <c r="AA10" s="3"/>
      <c r="AC10" s="2">
        <v>0.4791666666666667</v>
      </c>
      <c r="AD10" s="2">
        <v>0.5673611111111111</v>
      </c>
      <c r="AE10" s="2">
        <f>$AD10-$AC10</f>
        <v>0.08819444444444441</v>
      </c>
      <c r="AF10" s="2">
        <f>$I10*$AE10</f>
        <v>0.04625536206020588</v>
      </c>
      <c r="AG10" s="3"/>
      <c r="AI10" s="2">
        <v>0.6875</v>
      </c>
      <c r="AJ10" s="2">
        <v>0.6902777777777778</v>
      </c>
      <c r="AK10" s="2">
        <v>0.8395833333333332</v>
      </c>
      <c r="AL10" s="2">
        <f>$AK10-$AI10</f>
        <v>0.15208333333333324</v>
      </c>
      <c r="AM10" s="2">
        <f>$I10*$AL10</f>
        <v>0.07976318339515816</v>
      </c>
      <c r="AN10" s="2">
        <f>SUM(AK10-AJ10)</f>
        <v>0.14930555555555547</v>
      </c>
      <c r="AO10" s="2">
        <f>SUM(I10*AN10)</f>
        <v>0.07830632159798633</v>
      </c>
      <c r="AP10" s="3"/>
      <c r="AR10" s="2">
        <v>0.4375</v>
      </c>
      <c r="AS10" s="2">
        <v>0.44027777777777777</v>
      </c>
      <c r="AT10" s="2">
        <v>0.5743055555555555</v>
      </c>
      <c r="AU10" s="2">
        <f>$AT10-$AR10</f>
        <v>0.1368055555555555</v>
      </c>
      <c r="AV10" s="2">
        <f>$I10*$AU10</f>
        <v>0.07175044351071307</v>
      </c>
      <c r="AW10" s="2">
        <f t="shared" si="4"/>
        <v>0.13402777777777775</v>
      </c>
      <c r="AX10" s="2">
        <f t="shared" si="5"/>
        <v>0.07029358171354123</v>
      </c>
      <c r="AY10" s="3"/>
      <c r="BA10" s="2">
        <v>0.5416666666666666</v>
      </c>
      <c r="BB10" s="2">
        <v>0.5423611111111112</v>
      </c>
      <c r="BC10" s="2">
        <v>0.6694444444444444</v>
      </c>
      <c r="BD10" s="2">
        <f>$BC10-$BA10</f>
        <v>0.12777777777777777</v>
      </c>
      <c r="BE10" s="2">
        <f>$I10*$BD10</f>
        <v>0.0670156426699046</v>
      </c>
      <c r="BF10" s="2">
        <f t="shared" si="6"/>
        <v>0.12708333333333321</v>
      </c>
      <c r="BG10" s="2">
        <f t="shared" si="7"/>
        <v>0.06665142722061158</v>
      </c>
      <c r="BH10" s="3"/>
      <c r="BJ10" s="2">
        <v>0.5729166666666666</v>
      </c>
      <c r="BK10" s="2">
        <v>0.53125</v>
      </c>
      <c r="BL10" s="2"/>
      <c r="BM10" s="2">
        <f>$BL10-$BJ10</f>
        <v>-0.5729166666666666</v>
      </c>
      <c r="BN10" s="2">
        <f>$I10*$BM10</f>
        <v>-0.30047774566669183</v>
      </c>
      <c r="BO10" s="2">
        <f>SUM(BL10-BK10)</f>
        <v>-0.53125</v>
      </c>
      <c r="BP10" s="2">
        <f>SUM(I10*BO10)</f>
        <v>-0.27862481870911426</v>
      </c>
      <c r="BQ10" s="3"/>
      <c r="BS10" s="2">
        <v>0.5</v>
      </c>
      <c r="BT10" s="2">
        <v>0.5020833333333333</v>
      </c>
      <c r="BU10" s="2">
        <v>0.575</v>
      </c>
      <c r="BV10" s="2">
        <f>$BU10-$BS10</f>
        <v>0.07499999999999996</v>
      </c>
      <c r="BW10" s="2">
        <f>$I10*$BV10</f>
        <v>0.03933526852363964</v>
      </c>
      <c r="BX10" s="2">
        <f>SUM(BU10-BT10)</f>
        <v>0.07291666666666663</v>
      </c>
      <c r="BY10" s="2">
        <f t="shared" si="8"/>
        <v>0.038242622175760764</v>
      </c>
      <c r="BZ10" s="3"/>
      <c r="CB10" s="2">
        <v>0.5729166666666666</v>
      </c>
      <c r="CC10" s="2">
        <v>0.5736111111111112</v>
      </c>
      <c r="CD10" s="2">
        <v>0.69375</v>
      </c>
      <c r="CE10" s="2">
        <f>$CD10-$CB10</f>
        <v>0.12083333333333335</v>
      </c>
      <c r="CF10" s="2">
        <f>$I10*$CE10</f>
        <v>0.06337348817697502</v>
      </c>
      <c r="CG10" s="2">
        <f>SUM(CD10-CC10)</f>
        <v>0.1201388888888888</v>
      </c>
      <c r="CH10" s="2">
        <f t="shared" si="9"/>
        <v>0.063009272727682</v>
      </c>
      <c r="CI10" s="2"/>
      <c r="CK10" s="2">
        <v>0.5555555555555556</v>
      </c>
      <c r="CL10" s="2">
        <v>0.55625</v>
      </c>
      <c r="CM10" s="2">
        <v>0.6777777777777777</v>
      </c>
      <c r="CN10" s="2">
        <f>$CM10-$CK10</f>
        <v>0.12222222222222212</v>
      </c>
      <c r="CO10" s="2">
        <f>$I10*$CN10</f>
        <v>0.06410191907556088</v>
      </c>
      <c r="CP10" s="2">
        <f>SUM(CM10-CL10)</f>
        <v>0.12152777777777768</v>
      </c>
      <c r="CQ10" s="2">
        <f t="shared" si="10"/>
        <v>0.06373770362626792</v>
      </c>
      <c r="CR10" s="3"/>
      <c r="CT10" s="2">
        <v>0.5416666666666666</v>
      </c>
      <c r="CU10" s="2">
        <v>0.54375</v>
      </c>
      <c r="CV10" s="2">
        <v>0.6659722222222222</v>
      </c>
      <c r="CW10" s="2">
        <f>$CV10-$CT10</f>
        <v>0.12430555555555556</v>
      </c>
      <c r="CX10" s="2">
        <f>$I10*$CW10</f>
        <v>0.06519456542343981</v>
      </c>
      <c r="CY10" s="2">
        <f>SUM(CV10-CU10)</f>
        <v>0.12222222222222223</v>
      </c>
      <c r="CZ10" s="2">
        <f t="shared" si="11"/>
        <v>0.06410191907556094</v>
      </c>
      <c r="DA10" s="3"/>
      <c r="DC10" s="2">
        <v>0.5555555555555556</v>
      </c>
      <c r="DD10" s="2">
        <v>0.55625</v>
      </c>
      <c r="DE10" s="2">
        <v>0.6777777777777777</v>
      </c>
      <c r="DF10" s="2">
        <f>$DE10-$DC10</f>
        <v>0.12222222222222212</v>
      </c>
      <c r="DG10" s="2">
        <f>$I10*$DF10</f>
        <v>0.06410191907556088</v>
      </c>
      <c r="DH10" s="2">
        <f>SUM(DE10-DD10)</f>
        <v>0.12152777777777768</v>
      </c>
      <c r="DI10" s="2">
        <f t="shared" si="12"/>
        <v>0.06373770362626792</v>
      </c>
      <c r="DJ10" s="3"/>
      <c r="DL10" s="2">
        <v>0.513888888888889</v>
      </c>
      <c r="DM10" s="2">
        <v>0.5152777777777778</v>
      </c>
      <c r="DN10" s="2">
        <v>0.5819444444444445</v>
      </c>
      <c r="DO10" s="2">
        <f>$DN10-$DL10</f>
        <v>0.06805555555555554</v>
      </c>
      <c r="DP10" s="2">
        <f>$I10*$DO10</f>
        <v>0.03569311403071006</v>
      </c>
      <c r="DQ10" s="2">
        <f>SUM(DN10-DM10)</f>
        <v>0.06666666666666665</v>
      </c>
      <c r="DR10" s="2">
        <f t="shared" si="13"/>
        <v>0.034964683132124134</v>
      </c>
      <c r="DS10" s="3"/>
      <c r="DU10" s="2"/>
      <c r="DV10" s="2"/>
      <c r="DW10" s="2"/>
      <c r="DX10" s="2">
        <f>$DW10-$DU10</f>
        <v>0</v>
      </c>
      <c r="DY10" s="2">
        <f>$I10*$DX10</f>
        <v>0</v>
      </c>
      <c r="DZ10" s="3"/>
      <c r="EB10" s="2"/>
      <c r="EC10" s="2"/>
      <c r="ED10" s="2"/>
      <c r="EE10" s="2">
        <f>$ED10-$EB10</f>
        <v>0</v>
      </c>
      <c r="EF10" s="2">
        <f>$I10*$EE10</f>
        <v>0</v>
      </c>
      <c r="EG10" s="2">
        <f>SUM(ED10-EC10)</f>
        <v>0</v>
      </c>
      <c r="EH10" s="2">
        <f t="shared" si="14"/>
        <v>0</v>
      </c>
      <c r="EI10" s="3"/>
      <c r="EK10" s="2"/>
      <c r="EL10" s="2"/>
      <c r="EM10" s="2"/>
      <c r="EN10" s="2">
        <f>$EM10-$EK10</f>
        <v>0</v>
      </c>
      <c r="EO10" s="2">
        <f>$I10*$EN10</f>
        <v>0</v>
      </c>
      <c r="EP10" s="2">
        <f>SUM(EM10-EL10)</f>
        <v>0</v>
      </c>
      <c r="EQ10" s="2">
        <f t="shared" si="15"/>
        <v>0</v>
      </c>
      <c r="ER10" s="3"/>
      <c r="ET10" s="2"/>
      <c r="EU10" s="2"/>
      <c r="EV10" s="2"/>
      <c r="EW10" s="2">
        <f t="shared" si="16"/>
        <v>0</v>
      </c>
      <c r="EX10" s="2">
        <f t="shared" si="17"/>
        <v>0</v>
      </c>
      <c r="EY10" s="2">
        <f t="shared" si="18"/>
        <v>0</v>
      </c>
      <c r="EZ10" s="2">
        <f t="shared" si="19"/>
        <v>0</v>
      </c>
      <c r="FA10" s="3"/>
      <c r="FC10" s="2"/>
      <c r="FD10" s="2"/>
      <c r="FE10" s="2"/>
      <c r="FF10" s="2">
        <f aca="true" t="shared" si="47" ref="FF10:FF59">$FE10-$FC10</f>
        <v>0</v>
      </c>
      <c r="FG10" s="2">
        <f aca="true" t="shared" si="48" ref="FG10:FG58">$I10*$FF10</f>
        <v>0</v>
      </c>
      <c r="FH10" s="2">
        <f t="shared" si="20"/>
        <v>0</v>
      </c>
      <c r="FI10" s="2">
        <f t="shared" si="21"/>
        <v>0</v>
      </c>
      <c r="FJ10" s="3"/>
      <c r="FL10" s="2"/>
      <c r="FM10" s="2"/>
      <c r="FN10" s="2"/>
      <c r="FO10" s="2">
        <f t="shared" si="22"/>
        <v>0</v>
      </c>
      <c r="FP10" s="2">
        <f t="shared" si="23"/>
        <v>0</v>
      </c>
      <c r="FQ10" s="2">
        <f t="shared" si="24"/>
        <v>0</v>
      </c>
      <c r="FR10" s="2">
        <f t="shared" si="25"/>
        <v>0</v>
      </c>
      <c r="FS10" s="3"/>
      <c r="FT10" s="3"/>
      <c r="FU10" s="2"/>
      <c r="FV10" s="2"/>
      <c r="FW10" s="2"/>
      <c r="FX10" s="2">
        <f t="shared" si="26"/>
        <v>0</v>
      </c>
      <c r="FY10" s="2">
        <f t="shared" si="27"/>
        <v>0</v>
      </c>
      <c r="FZ10" s="2">
        <f t="shared" si="28"/>
        <v>0</v>
      </c>
      <c r="GA10" s="2">
        <f t="shared" si="29"/>
        <v>0</v>
      </c>
      <c r="GB10" s="3"/>
      <c r="GC10" s="3"/>
      <c r="GD10" s="2"/>
      <c r="GE10" s="2"/>
      <c r="GF10" s="2"/>
      <c r="GG10" s="2">
        <f t="shared" si="30"/>
        <v>0</v>
      </c>
      <c r="GH10" s="2">
        <f t="shared" si="31"/>
        <v>0</v>
      </c>
      <c r="GI10" s="2">
        <f t="shared" si="32"/>
        <v>0</v>
      </c>
      <c r="GJ10" s="2">
        <f t="shared" si="33"/>
        <v>0</v>
      </c>
      <c r="GK10" s="3"/>
      <c r="GL10" s="3"/>
      <c r="GM10" s="2"/>
      <c r="GN10" s="2"/>
      <c r="GO10" s="2"/>
      <c r="GP10" s="2">
        <f t="shared" si="34"/>
        <v>0</v>
      </c>
      <c r="GQ10" s="2">
        <f t="shared" si="35"/>
        <v>0</v>
      </c>
      <c r="GR10" s="2">
        <f t="shared" si="36"/>
        <v>0</v>
      </c>
      <c r="GS10" s="2">
        <f t="shared" si="37"/>
        <v>0</v>
      </c>
      <c r="GT10" s="3"/>
      <c r="GU10" s="3"/>
      <c r="GV10" s="2"/>
      <c r="GW10" s="2"/>
      <c r="GX10" s="2"/>
      <c r="GY10" s="2">
        <f t="shared" si="38"/>
        <v>0</v>
      </c>
      <c r="GZ10" s="2">
        <f t="shared" si="39"/>
        <v>0</v>
      </c>
      <c r="HA10" s="2">
        <f t="shared" si="40"/>
        <v>0</v>
      </c>
      <c r="HB10" s="2">
        <f t="shared" si="41"/>
        <v>0</v>
      </c>
      <c r="HC10" s="3"/>
      <c r="HE10" s="2">
        <f t="shared" si="42"/>
        <v>1.4548611111111107</v>
      </c>
      <c r="HF10" s="2">
        <f t="shared" si="43"/>
        <v>0.5041666666666661</v>
      </c>
      <c r="HG10" s="2">
        <f>SUM(AN10+AW10+BF10+BO10+BV10+CG10+CP10+CY10+DH10+DQ10+EG10+EY10)</f>
        <v>0.5062499999999994</v>
      </c>
      <c r="HH10" s="2">
        <f t="shared" si="44"/>
        <v>0.2655130625345674</v>
      </c>
      <c r="HI10" s="2">
        <f t="shared" si="45"/>
        <v>0.022126088544547284</v>
      </c>
      <c r="HJ10">
        <v>3</v>
      </c>
      <c r="HK10">
        <v>4</v>
      </c>
      <c r="HL10">
        <v>5</v>
      </c>
      <c r="HM10">
        <v>0</v>
      </c>
      <c r="HO10">
        <f t="shared" si="46"/>
        <v>12</v>
      </c>
    </row>
    <row r="11" spans="3:223" ht="12">
      <c r="C11" t="s">
        <v>25</v>
      </c>
      <c r="D11">
        <v>15.21</v>
      </c>
      <c r="E11">
        <v>250</v>
      </c>
      <c r="F11" s="1">
        <v>15.21</v>
      </c>
      <c r="G11" s="1">
        <v>250</v>
      </c>
      <c r="H11" s="1">
        <f t="shared" si="0"/>
        <v>22.36764705882353</v>
      </c>
      <c r="I11" s="1">
        <f t="shared" si="1"/>
        <v>0.6729444688208492</v>
      </c>
      <c r="J11" s="1"/>
      <c r="K11" s="2">
        <v>0.4270833333333333</v>
      </c>
      <c r="L11" s="2">
        <v>0.6534722222222222</v>
      </c>
      <c r="M11" s="2">
        <f t="shared" si="2"/>
        <v>0.22638888888888892</v>
      </c>
      <c r="N11" s="2">
        <f t="shared" si="3"/>
        <v>0.15234715058027562</v>
      </c>
      <c r="O11" s="3"/>
      <c r="Q11" s="2">
        <v>0.5208333333333334</v>
      </c>
      <c r="R11" s="2">
        <v>0.6326388888888889</v>
      </c>
      <c r="S11" s="2">
        <f>$R11-$Q11</f>
        <v>0.11180555555555549</v>
      </c>
      <c r="T11" s="2">
        <f>$I11*$S11</f>
        <v>0.07523893019455324</v>
      </c>
      <c r="U11" s="3"/>
      <c r="W11" s="2">
        <v>0.4375</v>
      </c>
      <c r="X11" s="2">
        <v>0.625</v>
      </c>
      <c r="Y11" s="2">
        <f>$X11-$W11</f>
        <v>0.1875</v>
      </c>
      <c r="Z11" s="2">
        <f>$I11*$Y11</f>
        <v>0.12617708790390925</v>
      </c>
      <c r="AA11" s="3"/>
      <c r="AC11" s="2">
        <v>0.4895833333333333</v>
      </c>
      <c r="AD11" s="2">
        <v>0.625</v>
      </c>
      <c r="AE11" s="2">
        <f>$AD11-$AC11</f>
        <v>0.13541666666666669</v>
      </c>
      <c r="AF11" s="2">
        <f>$I11*$AE11</f>
        <v>0.09112789681949002</v>
      </c>
      <c r="AG11" s="3"/>
      <c r="AI11" s="2">
        <v>0.6770833333333334</v>
      </c>
      <c r="AJ11" s="2">
        <v>0.6784722222222223</v>
      </c>
      <c r="AK11" s="2">
        <v>0.8506944444444445</v>
      </c>
      <c r="AL11" s="2">
        <f>$AK11-$AI11</f>
        <v>0.17361111111111116</v>
      </c>
      <c r="AM11" s="2">
        <f>$I11*$AL11</f>
        <v>0.11683063694806414</v>
      </c>
      <c r="AN11" s="2">
        <f>SUM(AK11-AJ11)</f>
        <v>0.17222222222222228</v>
      </c>
      <c r="AO11" s="2">
        <f>SUM(I11*AN11)</f>
        <v>0.11589599185247963</v>
      </c>
      <c r="AP11" s="3"/>
      <c r="AR11" s="2">
        <v>0.4270833333333333</v>
      </c>
      <c r="AS11" s="2">
        <v>0.4291666666666667</v>
      </c>
      <c r="AT11" s="2">
        <v>0.5965277777777778</v>
      </c>
      <c r="AU11" s="2">
        <f>$AT11-$AR11</f>
        <v>0.16944444444444445</v>
      </c>
      <c r="AV11" s="2">
        <f>$I11*$AU11</f>
        <v>0.11402670166131057</v>
      </c>
      <c r="AW11" s="2">
        <f t="shared" si="4"/>
        <v>0.16736111111111107</v>
      </c>
      <c r="AX11" s="2">
        <f t="shared" si="5"/>
        <v>0.11262473401793377</v>
      </c>
      <c r="AY11" s="3"/>
      <c r="BA11" s="2">
        <v>0.53125</v>
      </c>
      <c r="BB11" s="2">
        <v>0.5340277777777778</v>
      </c>
      <c r="BC11" s="2">
        <v>0.6375</v>
      </c>
      <c r="BD11" s="2">
        <f>$BC11-$BA11</f>
        <v>0.10624999999999996</v>
      </c>
      <c r="BE11" s="2">
        <f>$I11*$BD11</f>
        <v>0.0715003498122152</v>
      </c>
      <c r="BF11" s="2">
        <f t="shared" si="6"/>
        <v>0.10347222222222219</v>
      </c>
      <c r="BG11" s="2">
        <f t="shared" si="7"/>
        <v>0.06963105962104618</v>
      </c>
      <c r="BH11" s="3"/>
      <c r="BJ11" s="2">
        <v>0.5625</v>
      </c>
      <c r="BK11" s="2">
        <v>0.5680555555555555</v>
      </c>
      <c r="BL11" s="2"/>
      <c r="BM11" s="2">
        <f aca="true" t="shared" si="49" ref="BM11:BM59">$BL11-$BJ11</f>
        <v>-0.5625</v>
      </c>
      <c r="BN11" s="2">
        <f aca="true" t="shared" si="50" ref="BN11:BN59">$I11*$BM11</f>
        <v>-0.3785312637117277</v>
      </c>
      <c r="BO11" s="2">
        <f>SUM(BL11-BK11)</f>
        <v>-0.5680555555555555</v>
      </c>
      <c r="BP11" s="2">
        <f aca="true" t="shared" si="51" ref="BP11:BP59">SUM(I11*BO11)</f>
        <v>-0.3822698440940657</v>
      </c>
      <c r="BQ11" s="3"/>
      <c r="BS11" s="2">
        <v>0.5104166666666666</v>
      </c>
      <c r="BT11" s="2">
        <v>0.5111111111111112</v>
      </c>
      <c r="BU11" s="2">
        <v>0.5958333333333333</v>
      </c>
      <c r="BV11" s="2">
        <f>$BU11-$BS11</f>
        <v>0.0854166666666667</v>
      </c>
      <c r="BW11" s="2">
        <f>$I11*$BV11</f>
        <v>0.05748067337844756</v>
      </c>
      <c r="BX11" s="2">
        <f>SUM(BU11-BT11)</f>
        <v>0.08472222222222214</v>
      </c>
      <c r="BY11" s="2">
        <f t="shared" si="8"/>
        <v>0.05701335083065523</v>
      </c>
      <c r="BZ11" s="3"/>
      <c r="CB11" s="2">
        <v>0.5104166666666666</v>
      </c>
      <c r="CC11" s="2">
        <v>0.5111111111111112</v>
      </c>
      <c r="CD11" s="2">
        <v>0.5958333333333333</v>
      </c>
      <c r="CE11" s="2">
        <f>$CD11-$CB11</f>
        <v>0.0854166666666667</v>
      </c>
      <c r="CF11" s="2">
        <f>$I11*$CE11</f>
        <v>0.05748067337844756</v>
      </c>
      <c r="CG11" s="2">
        <f>SUM(CD11-CC11)</f>
        <v>0.08472222222222214</v>
      </c>
      <c r="CH11" s="2">
        <f t="shared" si="9"/>
        <v>0.05701335083065523</v>
      </c>
      <c r="CI11" s="2"/>
      <c r="CK11" s="2">
        <v>0.5104166666666666</v>
      </c>
      <c r="CL11" s="2">
        <v>0.5111111111111112</v>
      </c>
      <c r="CM11" s="2">
        <v>0.5958333333333333</v>
      </c>
      <c r="CN11" s="2">
        <f>$CM11-$CK11</f>
        <v>0.0854166666666667</v>
      </c>
      <c r="CO11" s="2">
        <f>$I11*$CN11</f>
        <v>0.05748067337844756</v>
      </c>
      <c r="CP11" s="2">
        <f>SUM(CM11-CL11)</f>
        <v>0.08472222222222214</v>
      </c>
      <c r="CQ11" s="2">
        <f t="shared" si="10"/>
        <v>0.05701335083065523</v>
      </c>
      <c r="CR11" s="3"/>
      <c r="CT11" s="2"/>
      <c r="CU11" s="2"/>
      <c r="CV11" s="2"/>
      <c r="CW11" s="2">
        <f>$CV11-$CT11</f>
        <v>0</v>
      </c>
      <c r="CX11" s="2">
        <f>$I11*$CW11</f>
        <v>0</v>
      </c>
      <c r="CY11" s="2">
        <f>SUM(CV11-CU11)</f>
        <v>0</v>
      </c>
      <c r="CZ11" s="2">
        <f t="shared" si="11"/>
        <v>0</v>
      </c>
      <c r="DA11" s="3"/>
      <c r="DC11" s="2"/>
      <c r="DD11" s="2"/>
      <c r="DE11" s="2"/>
      <c r="DF11" s="2"/>
      <c r="DG11" s="2">
        <f>$I11*$DF11</f>
        <v>0</v>
      </c>
      <c r="DH11" s="2">
        <f>SUM(DE11-DD11)</f>
        <v>0</v>
      </c>
      <c r="DI11" s="2">
        <f t="shared" si="12"/>
        <v>0</v>
      </c>
      <c r="DJ11" s="3"/>
      <c r="DL11" s="2"/>
      <c r="DM11" s="2"/>
      <c r="DN11" s="2"/>
      <c r="DO11" s="2">
        <f>$DN11-$DL11</f>
        <v>0</v>
      </c>
      <c r="DP11" s="2">
        <f>$I11*$DO11</f>
        <v>0</v>
      </c>
      <c r="DQ11" s="2">
        <f>SUM(DN11-DM11)</f>
        <v>0</v>
      </c>
      <c r="DR11" s="2">
        <f t="shared" si="13"/>
        <v>0</v>
      </c>
      <c r="DS11" s="3"/>
      <c r="DU11" s="2"/>
      <c r="DV11" s="2"/>
      <c r="DW11" s="2"/>
      <c r="DX11" s="2">
        <f>$DW11-$DU11</f>
        <v>0</v>
      </c>
      <c r="DY11" s="2">
        <f>$I11*$DX11</f>
        <v>0</v>
      </c>
      <c r="DZ11" s="3"/>
      <c r="EB11" s="2">
        <v>0.6145833333333334</v>
      </c>
      <c r="EC11" s="2">
        <v>0.6194444444444445</v>
      </c>
      <c r="ED11" s="2">
        <v>0.71875</v>
      </c>
      <c r="EE11" s="2">
        <f>$ED11-$EB11</f>
        <v>0.10416666666666663</v>
      </c>
      <c r="EF11" s="2">
        <f>$I11*$EE11</f>
        <v>0.07009838216883844</v>
      </c>
      <c r="EG11" s="2">
        <f>SUM(ED11-EC11)</f>
        <v>0.09930555555555554</v>
      </c>
      <c r="EH11" s="2">
        <f t="shared" si="14"/>
        <v>0.06682712433429265</v>
      </c>
      <c r="EI11" s="3"/>
      <c r="EK11" s="2">
        <v>0.4791666666666667</v>
      </c>
      <c r="EL11" s="2">
        <v>0.4798611111111111</v>
      </c>
      <c r="EM11" s="2">
        <v>0.6034722222222222</v>
      </c>
      <c r="EN11" s="2">
        <f>$EM11-$EK11</f>
        <v>0.1243055555555555</v>
      </c>
      <c r="EO11" s="2">
        <f>$I11*$EN11</f>
        <v>0.08365073605481387</v>
      </c>
      <c r="EP11" s="2">
        <f>SUM(EM11-EL11)</f>
        <v>0.12361111111111106</v>
      </c>
      <c r="EQ11" s="2">
        <f t="shared" si="15"/>
        <v>0.0831834135070216</v>
      </c>
      <c r="ER11" s="3"/>
      <c r="ET11" s="2">
        <v>0.5625</v>
      </c>
      <c r="EU11" s="2">
        <v>0.5694444444444444</v>
      </c>
      <c r="EV11" s="2">
        <v>0.65</v>
      </c>
      <c r="EW11" s="2">
        <f t="shared" si="16"/>
        <v>0.08750000000000002</v>
      </c>
      <c r="EX11" s="2">
        <f t="shared" si="17"/>
        <v>0.058882641021824327</v>
      </c>
      <c r="EY11" s="2">
        <f t="shared" si="18"/>
        <v>0.0805555555555556</v>
      </c>
      <c r="EZ11" s="2">
        <f t="shared" si="19"/>
        <v>0.054209415543901775</v>
      </c>
      <c r="FA11" s="3"/>
      <c r="FC11" s="2"/>
      <c r="FD11" s="2"/>
      <c r="FE11" s="2"/>
      <c r="FF11" s="2">
        <f t="shared" si="47"/>
        <v>0</v>
      </c>
      <c r="FG11" s="2">
        <f t="shared" si="48"/>
        <v>0</v>
      </c>
      <c r="FH11" s="2">
        <f t="shared" si="20"/>
        <v>0</v>
      </c>
      <c r="FI11" s="2">
        <f t="shared" si="21"/>
        <v>0</v>
      </c>
      <c r="FJ11" s="3"/>
      <c r="FL11" s="2">
        <v>0.5208333333333334</v>
      </c>
      <c r="FM11" s="2"/>
      <c r="FN11" s="2"/>
      <c r="FO11" s="2">
        <f t="shared" si="22"/>
        <v>-0.5208333333333334</v>
      </c>
      <c r="FP11" s="2">
        <f t="shared" si="23"/>
        <v>-0.35049191084419234</v>
      </c>
      <c r="FQ11" s="2">
        <f t="shared" si="24"/>
        <v>0</v>
      </c>
      <c r="FR11" s="2">
        <f t="shared" si="25"/>
        <v>0</v>
      </c>
      <c r="FS11" s="3"/>
      <c r="FT11" s="3"/>
      <c r="FU11" s="2">
        <v>0.5208333333333334</v>
      </c>
      <c r="FV11" s="2"/>
      <c r="FW11" s="2"/>
      <c r="FX11" s="2">
        <f t="shared" si="26"/>
        <v>-0.5208333333333334</v>
      </c>
      <c r="FY11" s="2">
        <f t="shared" si="27"/>
        <v>-0.35049191084419234</v>
      </c>
      <c r="FZ11" s="2">
        <f t="shared" si="28"/>
        <v>-0.5208333333333334</v>
      </c>
      <c r="GA11" s="2">
        <f t="shared" si="29"/>
        <v>-0.35049191084419234</v>
      </c>
      <c r="GB11" s="3"/>
      <c r="GC11" s="3"/>
      <c r="GD11" s="2">
        <v>0.5208333333333334</v>
      </c>
      <c r="GE11" s="2"/>
      <c r="GF11" s="2"/>
      <c r="GG11" s="2">
        <f t="shared" si="30"/>
        <v>-0.5208333333333334</v>
      </c>
      <c r="GH11" s="2">
        <f t="shared" si="31"/>
        <v>0</v>
      </c>
      <c r="GI11" s="2">
        <f t="shared" si="32"/>
        <v>0</v>
      </c>
      <c r="GJ11" s="2">
        <f t="shared" si="33"/>
        <v>0</v>
      </c>
      <c r="GK11" s="3"/>
      <c r="GL11" s="3"/>
      <c r="GM11" s="2">
        <v>0.5208333333333334</v>
      </c>
      <c r="GN11" s="2"/>
      <c r="GO11" s="2"/>
      <c r="GP11" s="2">
        <f t="shared" si="34"/>
        <v>-0.5208333333333334</v>
      </c>
      <c r="GQ11" s="2">
        <f t="shared" si="35"/>
        <v>0</v>
      </c>
      <c r="GR11" s="2">
        <f t="shared" si="36"/>
        <v>0</v>
      </c>
      <c r="GS11" s="2">
        <f t="shared" si="37"/>
        <v>0</v>
      </c>
      <c r="GT11" s="3"/>
      <c r="GU11" s="3"/>
      <c r="GV11" s="2">
        <v>0.5208333333333334</v>
      </c>
      <c r="GW11" s="2"/>
      <c r="GX11" s="2"/>
      <c r="GY11" s="2">
        <f t="shared" si="38"/>
        <v>-0.5208333333333334</v>
      </c>
      <c r="GZ11" s="2">
        <f t="shared" si="39"/>
        <v>-0.35049191084419234</v>
      </c>
      <c r="HA11" s="2">
        <f t="shared" si="40"/>
        <v>0</v>
      </c>
      <c r="HB11" s="2">
        <f t="shared" si="41"/>
        <v>0</v>
      </c>
      <c r="HC11" s="3"/>
      <c r="HE11" s="2">
        <f t="shared" si="42"/>
        <v>1.682638888888889</v>
      </c>
      <c r="HF11" s="2">
        <f t="shared" si="43"/>
        <v>0.43263888888888863</v>
      </c>
      <c r="HG11" s="2">
        <f>SUM(AN11+AW11+BF11+BO11+BV11+CG11+CP11+CY11+DH11+DQ11+EG11+EY11)</f>
        <v>0.3097222222222221</v>
      </c>
      <c r="HH11" s="2">
        <f t="shared" si="44"/>
        <v>0.2084258563153463</v>
      </c>
      <c r="HI11" s="2">
        <f t="shared" si="45"/>
        <v>0.01603275817810356</v>
      </c>
      <c r="HJ11">
        <v>4</v>
      </c>
      <c r="HK11">
        <v>4</v>
      </c>
      <c r="HL11">
        <v>2</v>
      </c>
      <c r="HM11">
        <v>3</v>
      </c>
      <c r="HO11">
        <f t="shared" si="46"/>
        <v>13</v>
      </c>
    </row>
    <row r="12" spans="6:217" ht="12">
      <c r="F12" s="1"/>
      <c r="G12" s="1"/>
      <c r="H12" s="1"/>
      <c r="I12" s="1"/>
      <c r="J12" s="1"/>
      <c r="K12" s="2"/>
      <c r="L12" s="2"/>
      <c r="M12" s="2"/>
      <c r="N12" s="2"/>
      <c r="O12" s="3"/>
      <c r="Q12" s="2"/>
      <c r="R12" s="2"/>
      <c r="S12" s="2"/>
      <c r="T12" s="2"/>
      <c r="U12" s="3"/>
      <c r="W12" s="2"/>
      <c r="X12" s="2"/>
      <c r="Y12" s="2"/>
      <c r="Z12" s="2"/>
      <c r="AA12" s="3"/>
      <c r="AC12" s="2"/>
      <c r="AD12" s="2"/>
      <c r="AE12" s="2"/>
      <c r="AF12" s="2"/>
      <c r="AG12" s="3"/>
      <c r="AI12" s="2"/>
      <c r="AJ12" s="2"/>
      <c r="AK12" s="2"/>
      <c r="AL12" s="2"/>
      <c r="AM12" s="2"/>
      <c r="AN12" s="2"/>
      <c r="AO12" s="2"/>
      <c r="AP12" s="3"/>
      <c r="AR12" s="2"/>
      <c r="AS12" s="2"/>
      <c r="AT12" s="2"/>
      <c r="AU12" s="2"/>
      <c r="AV12" s="2"/>
      <c r="AW12" s="2"/>
      <c r="AX12" s="2"/>
      <c r="AY12" s="3"/>
      <c r="BA12" s="2"/>
      <c r="BB12" s="2"/>
      <c r="BC12" s="2"/>
      <c r="BD12" s="2"/>
      <c r="BE12" s="2"/>
      <c r="BF12" s="2"/>
      <c r="BG12" s="2"/>
      <c r="BH12" s="3"/>
      <c r="BJ12" s="2"/>
      <c r="BK12" s="2"/>
      <c r="BL12" s="2"/>
      <c r="BM12" s="2"/>
      <c r="BN12" s="2"/>
      <c r="BO12" s="2"/>
      <c r="BP12" s="2"/>
      <c r="BQ12" s="3"/>
      <c r="BS12" s="2"/>
      <c r="BT12" s="2"/>
      <c r="BU12" s="2"/>
      <c r="BV12" s="2"/>
      <c r="BW12" s="2"/>
      <c r="BX12" s="2"/>
      <c r="BY12" s="2"/>
      <c r="BZ12" s="3"/>
      <c r="CB12" s="2"/>
      <c r="CC12" s="2"/>
      <c r="CD12" s="2"/>
      <c r="CE12" s="2"/>
      <c r="CF12" s="2"/>
      <c r="CG12" s="2"/>
      <c r="CH12" s="2"/>
      <c r="CI12" s="2"/>
      <c r="CK12" s="2"/>
      <c r="CL12" s="2"/>
      <c r="CM12" s="2"/>
      <c r="CN12" s="2"/>
      <c r="CO12" s="2"/>
      <c r="CP12" s="2"/>
      <c r="CQ12" s="2"/>
      <c r="CR12" s="3"/>
      <c r="CT12" s="2"/>
      <c r="CU12" s="2"/>
      <c r="CV12" s="2"/>
      <c r="CW12" s="2"/>
      <c r="CX12" s="2"/>
      <c r="CY12" s="2"/>
      <c r="CZ12" s="2"/>
      <c r="DA12" s="3"/>
      <c r="DC12" s="2"/>
      <c r="DD12" s="2"/>
      <c r="DE12" s="2"/>
      <c r="DF12" s="2"/>
      <c r="DG12" s="2"/>
      <c r="DH12" s="2"/>
      <c r="DI12" s="2"/>
      <c r="DJ12" s="3"/>
      <c r="DL12" s="2"/>
      <c r="DM12" s="2"/>
      <c r="DN12" s="2"/>
      <c r="DO12" s="2"/>
      <c r="DP12" s="2"/>
      <c r="DQ12" s="2"/>
      <c r="DR12" s="2"/>
      <c r="DS12" s="3"/>
      <c r="DU12" s="2"/>
      <c r="DV12" s="2"/>
      <c r="DW12" s="2"/>
      <c r="DX12" s="2"/>
      <c r="DY12" s="2"/>
      <c r="DZ12" s="3"/>
      <c r="EB12" s="2"/>
      <c r="EC12" s="2"/>
      <c r="ED12" s="2"/>
      <c r="EE12" s="2"/>
      <c r="EF12" s="2"/>
      <c r="EG12" s="2"/>
      <c r="EH12" s="2"/>
      <c r="EI12" s="3"/>
      <c r="EK12" s="2"/>
      <c r="EL12" s="2"/>
      <c r="EM12" s="2"/>
      <c r="EN12" s="2"/>
      <c r="EO12" s="2"/>
      <c r="EP12" s="2"/>
      <c r="EQ12" s="2"/>
      <c r="ER12" s="3"/>
      <c r="ET12" s="2"/>
      <c r="EU12" s="2"/>
      <c r="EV12" s="2"/>
      <c r="EW12" s="2"/>
      <c r="EX12" s="2"/>
      <c r="EY12" s="2"/>
      <c r="EZ12" s="2"/>
      <c r="FA12" s="3"/>
      <c r="FC12" s="2"/>
      <c r="FD12" s="2"/>
      <c r="FE12" s="2"/>
      <c r="FF12" s="2"/>
      <c r="FG12" s="2"/>
      <c r="FH12" s="2"/>
      <c r="FI12" s="2"/>
      <c r="FJ12" s="3"/>
      <c r="FL12" s="2"/>
      <c r="FM12" s="2"/>
      <c r="FN12" s="2"/>
      <c r="FO12" s="2"/>
      <c r="FP12" s="2"/>
      <c r="FQ12" s="2"/>
      <c r="FR12" s="2"/>
      <c r="FS12" s="3"/>
      <c r="FT12" s="3"/>
      <c r="FU12" s="2"/>
      <c r="FV12" s="2"/>
      <c r="FW12" s="2"/>
      <c r="FX12" s="2"/>
      <c r="FY12" s="2"/>
      <c r="FZ12" s="2"/>
      <c r="GA12" s="2"/>
      <c r="GB12" s="3"/>
      <c r="GC12" s="3"/>
      <c r="GD12" s="2"/>
      <c r="GE12" s="2"/>
      <c r="GF12" s="2"/>
      <c r="GG12" s="2"/>
      <c r="GH12" s="2"/>
      <c r="GI12" s="2"/>
      <c r="GJ12" s="2"/>
      <c r="GK12" s="3"/>
      <c r="GL12" s="3"/>
      <c r="GM12" s="2"/>
      <c r="GN12" s="2"/>
      <c r="GO12" s="2"/>
      <c r="GP12" s="2"/>
      <c r="GQ12" s="2"/>
      <c r="GR12" s="2"/>
      <c r="GS12" s="2"/>
      <c r="GT12" s="3"/>
      <c r="GU12" s="3"/>
      <c r="GV12" s="2"/>
      <c r="GW12" s="2"/>
      <c r="GX12" s="2"/>
      <c r="GY12" s="2"/>
      <c r="GZ12" s="2"/>
      <c r="HA12" s="2"/>
      <c r="HB12" s="2"/>
      <c r="HC12" s="3"/>
      <c r="HE12" s="2"/>
      <c r="HF12" s="2"/>
      <c r="HG12" s="2"/>
      <c r="HH12" s="2"/>
      <c r="HI12" s="2"/>
    </row>
    <row r="13" spans="3:217" ht="12">
      <c r="C13" t="s">
        <v>26</v>
      </c>
      <c r="F13" s="1"/>
      <c r="G13" s="1"/>
      <c r="H13" s="1"/>
      <c r="I13" s="1"/>
      <c r="J13" s="1"/>
      <c r="K13" s="2"/>
      <c r="L13" s="2"/>
      <c r="M13" s="2"/>
      <c r="N13" s="2"/>
      <c r="O13" s="3"/>
      <c r="Q13" s="2"/>
      <c r="R13" s="2"/>
      <c r="S13" s="2"/>
      <c r="T13" s="2"/>
      <c r="U13" s="3"/>
      <c r="W13" s="2"/>
      <c r="X13" s="2"/>
      <c r="Y13" s="2"/>
      <c r="Z13" s="2"/>
      <c r="AA13" s="3"/>
      <c r="AC13" s="2"/>
      <c r="AD13" s="2"/>
      <c r="AE13" s="2"/>
      <c r="AF13" s="2"/>
      <c r="AG13" s="3"/>
      <c r="AI13" s="2"/>
      <c r="AJ13" s="2"/>
      <c r="AK13" s="2"/>
      <c r="AL13" s="2"/>
      <c r="AM13" s="2"/>
      <c r="AN13" s="2"/>
      <c r="AO13" s="2"/>
      <c r="AP13" s="3"/>
      <c r="AR13" s="2"/>
      <c r="AS13" s="2"/>
      <c r="AT13" s="2"/>
      <c r="AU13" s="2"/>
      <c r="AV13" s="2"/>
      <c r="AW13" s="2"/>
      <c r="AX13" s="2"/>
      <c r="AY13" s="3"/>
      <c r="BA13" s="2"/>
      <c r="BB13" s="2"/>
      <c r="BC13" s="2"/>
      <c r="BD13" s="2"/>
      <c r="BE13" s="2"/>
      <c r="BF13" s="2"/>
      <c r="BG13" s="2"/>
      <c r="BH13" s="3"/>
      <c r="BJ13" s="2"/>
      <c r="BK13" s="2"/>
      <c r="BL13" s="2"/>
      <c r="BM13" s="2"/>
      <c r="BN13" s="2"/>
      <c r="BO13" s="2"/>
      <c r="BP13" s="2"/>
      <c r="BQ13" s="3"/>
      <c r="BS13" s="2"/>
      <c r="BT13" s="2"/>
      <c r="BU13" s="2"/>
      <c r="BV13" s="2"/>
      <c r="BW13" s="2"/>
      <c r="BX13" s="2"/>
      <c r="BY13" s="2"/>
      <c r="BZ13" s="3"/>
      <c r="CB13" s="2"/>
      <c r="CC13" s="2"/>
      <c r="CD13" s="2"/>
      <c r="CE13" s="2"/>
      <c r="CF13" s="2"/>
      <c r="CG13" s="2"/>
      <c r="CH13" s="2"/>
      <c r="CI13" s="2"/>
      <c r="CK13" s="2"/>
      <c r="CL13" s="2"/>
      <c r="CM13" s="2"/>
      <c r="CN13" s="2"/>
      <c r="CO13" s="2"/>
      <c r="CP13" s="2"/>
      <c r="CQ13" s="2"/>
      <c r="CR13" s="3"/>
      <c r="CT13" s="2"/>
      <c r="CU13" s="2"/>
      <c r="CV13" s="2"/>
      <c r="CW13" s="2"/>
      <c r="CX13" s="2"/>
      <c r="CY13" s="2"/>
      <c r="CZ13" s="2"/>
      <c r="DA13" s="3"/>
      <c r="DC13" s="2"/>
      <c r="DD13" s="2"/>
      <c r="DE13" s="2"/>
      <c r="DF13" s="2"/>
      <c r="DG13" s="2"/>
      <c r="DH13" s="2"/>
      <c r="DI13" s="2"/>
      <c r="DJ13" s="3"/>
      <c r="DL13" s="2"/>
      <c r="DM13" s="2"/>
      <c r="DN13" s="2"/>
      <c r="DO13" s="2"/>
      <c r="DP13" s="2"/>
      <c r="DQ13" s="2"/>
      <c r="DR13" s="2"/>
      <c r="DS13" s="3"/>
      <c r="DU13" s="2"/>
      <c r="DV13" s="2"/>
      <c r="DW13" s="2"/>
      <c r="DX13" s="2"/>
      <c r="DY13" s="2"/>
      <c r="DZ13" s="3"/>
      <c r="EB13" s="2"/>
      <c r="EC13" s="2"/>
      <c r="ED13" s="2"/>
      <c r="EE13" s="2"/>
      <c r="EF13" s="2"/>
      <c r="EG13" s="2"/>
      <c r="EH13" s="2"/>
      <c r="EI13" s="3"/>
      <c r="EK13" s="2"/>
      <c r="EL13" s="2"/>
      <c r="EM13" s="2"/>
      <c r="EN13" s="2"/>
      <c r="EO13" s="2"/>
      <c r="EP13" s="2"/>
      <c r="EQ13" s="2"/>
      <c r="ER13" s="3"/>
      <c r="ET13" s="2"/>
      <c r="EU13" s="2"/>
      <c r="EV13" s="2"/>
      <c r="EW13" s="2"/>
      <c r="EX13" s="2"/>
      <c r="EY13" s="2"/>
      <c r="EZ13" s="2"/>
      <c r="FA13" s="3"/>
      <c r="FC13" s="2"/>
      <c r="FD13" s="2"/>
      <c r="FE13" s="2"/>
      <c r="FF13" s="2"/>
      <c r="FG13" s="2"/>
      <c r="FH13" s="2"/>
      <c r="FI13" s="2"/>
      <c r="FJ13" s="3"/>
      <c r="FL13" s="2"/>
      <c r="FM13" s="2"/>
      <c r="FN13" s="2"/>
      <c r="FO13" s="2"/>
      <c r="FP13" s="2"/>
      <c r="FQ13" s="2"/>
      <c r="FR13" s="2"/>
      <c r="FS13" s="3"/>
      <c r="FT13" s="3"/>
      <c r="FU13" s="2"/>
      <c r="FV13" s="2"/>
      <c r="FW13" s="2"/>
      <c r="FX13" s="2"/>
      <c r="FY13" s="2"/>
      <c r="FZ13" s="2"/>
      <c r="GA13" s="2"/>
      <c r="GB13" s="3"/>
      <c r="GC13" s="3"/>
      <c r="GD13" s="2"/>
      <c r="GE13" s="2"/>
      <c r="GF13" s="2"/>
      <c r="GG13" s="2"/>
      <c r="GH13" s="2"/>
      <c r="GI13" s="2"/>
      <c r="GJ13" s="2"/>
      <c r="GK13" s="3"/>
      <c r="GL13" s="3"/>
      <c r="GM13" s="2"/>
      <c r="GN13" s="2"/>
      <c r="GO13" s="2"/>
      <c r="GP13" s="2"/>
      <c r="GQ13" s="2"/>
      <c r="GR13" s="2"/>
      <c r="GS13" s="2"/>
      <c r="GT13" s="3"/>
      <c r="GU13" s="3"/>
      <c r="GV13" s="2"/>
      <c r="GW13" s="2"/>
      <c r="GX13" s="2"/>
      <c r="GY13" s="2"/>
      <c r="GZ13" s="2"/>
      <c r="HA13" s="2"/>
      <c r="HB13" s="2"/>
      <c r="HC13" s="3"/>
      <c r="HE13" s="2"/>
      <c r="HF13" s="2"/>
      <c r="HG13" s="2"/>
      <c r="HH13" s="2"/>
      <c r="HI13" s="2"/>
    </row>
    <row r="14" spans="6:217" ht="12">
      <c r="F14" s="1"/>
      <c r="G14" s="1"/>
      <c r="H14" s="1"/>
      <c r="I14" s="1"/>
      <c r="J14" s="1"/>
      <c r="K14" s="2"/>
      <c r="L14" s="2"/>
      <c r="M14" s="2"/>
      <c r="N14" s="2"/>
      <c r="O14" s="3"/>
      <c r="Q14" s="2"/>
      <c r="R14" s="2"/>
      <c r="S14" s="2"/>
      <c r="T14" s="2"/>
      <c r="U14" s="3"/>
      <c r="W14" s="2"/>
      <c r="X14" s="2"/>
      <c r="Y14" s="2"/>
      <c r="Z14" s="2"/>
      <c r="AA14" s="3"/>
      <c r="AC14" s="2"/>
      <c r="AD14" s="2"/>
      <c r="AE14" s="2"/>
      <c r="AF14" s="2"/>
      <c r="AG14" s="3"/>
      <c r="AI14" s="2"/>
      <c r="AJ14" s="2"/>
      <c r="AK14" s="2"/>
      <c r="AL14" s="2"/>
      <c r="AM14" s="2"/>
      <c r="AN14" s="2"/>
      <c r="AO14" s="2"/>
      <c r="AP14" s="3"/>
      <c r="AR14" s="2"/>
      <c r="AS14" s="2"/>
      <c r="AT14" s="2"/>
      <c r="AU14" s="2"/>
      <c r="AV14" s="2"/>
      <c r="AW14" s="2"/>
      <c r="AX14" s="2"/>
      <c r="AY14" s="3"/>
      <c r="BA14" s="2"/>
      <c r="BB14" s="2"/>
      <c r="BC14" s="2"/>
      <c r="BD14" s="2"/>
      <c r="BE14" s="2"/>
      <c r="BF14" s="2"/>
      <c r="BG14" s="2"/>
      <c r="BH14" s="3"/>
      <c r="BJ14" s="2"/>
      <c r="BK14" s="2"/>
      <c r="BL14" s="2"/>
      <c r="BM14" s="2"/>
      <c r="BN14" s="2"/>
      <c r="BO14" s="2"/>
      <c r="BP14" s="2"/>
      <c r="BQ14" s="3"/>
      <c r="BS14" s="2"/>
      <c r="BT14" s="2"/>
      <c r="BU14" s="2"/>
      <c r="BV14" s="2"/>
      <c r="BW14" s="2"/>
      <c r="BX14" s="2"/>
      <c r="BY14" s="2"/>
      <c r="BZ14" s="3"/>
      <c r="CB14" s="2"/>
      <c r="CC14" s="2"/>
      <c r="CD14" s="2"/>
      <c r="CE14" s="2"/>
      <c r="CF14" s="2"/>
      <c r="CG14" s="2"/>
      <c r="CH14" s="2"/>
      <c r="CI14" s="2"/>
      <c r="CK14" s="2"/>
      <c r="CL14" s="2"/>
      <c r="CM14" s="2"/>
      <c r="CN14" s="2"/>
      <c r="CO14" s="2"/>
      <c r="CP14" s="2"/>
      <c r="CQ14" s="2"/>
      <c r="CR14" s="3"/>
      <c r="CT14" s="2"/>
      <c r="CU14" s="2"/>
      <c r="CV14" s="2"/>
      <c r="CW14" s="2"/>
      <c r="CX14" s="2"/>
      <c r="CY14" s="2"/>
      <c r="CZ14" s="2"/>
      <c r="DA14" s="3"/>
      <c r="DC14" s="2"/>
      <c r="DD14" s="2"/>
      <c r="DE14" s="2"/>
      <c r="DF14" s="2"/>
      <c r="DG14" s="2"/>
      <c r="DH14" s="2"/>
      <c r="DI14" s="2"/>
      <c r="DJ14" s="3"/>
      <c r="DL14" s="2"/>
      <c r="DM14" s="2"/>
      <c r="DN14" s="2"/>
      <c r="DO14" s="2"/>
      <c r="DP14" s="2"/>
      <c r="DQ14" s="2"/>
      <c r="DR14" s="2"/>
      <c r="DS14" s="3"/>
      <c r="DU14" s="2"/>
      <c r="DV14" s="2"/>
      <c r="DW14" s="2"/>
      <c r="DX14" s="2"/>
      <c r="DY14" s="2"/>
      <c r="DZ14" s="3"/>
      <c r="EB14" s="2"/>
      <c r="EC14" s="2"/>
      <c r="ED14" s="2"/>
      <c r="EE14" s="2"/>
      <c r="EF14" s="2"/>
      <c r="EG14" s="2"/>
      <c r="EH14" s="2"/>
      <c r="EI14" s="3"/>
      <c r="EK14" s="2"/>
      <c r="EL14" s="2"/>
      <c r="EM14" s="2"/>
      <c r="EN14" s="2"/>
      <c r="EO14" s="2"/>
      <c r="EP14" s="2"/>
      <c r="EQ14" s="2"/>
      <c r="ER14" s="3"/>
      <c r="ET14" s="2"/>
      <c r="EU14" s="2"/>
      <c r="EV14" s="2"/>
      <c r="EW14" s="2"/>
      <c r="EX14" s="2"/>
      <c r="EY14" s="2"/>
      <c r="EZ14" s="2"/>
      <c r="FA14" s="3"/>
      <c r="FC14" s="2"/>
      <c r="FD14" s="2"/>
      <c r="FE14" s="2"/>
      <c r="FF14" s="2"/>
      <c r="FG14" s="2"/>
      <c r="FH14" s="2"/>
      <c r="FI14" s="2"/>
      <c r="FJ14" s="3"/>
      <c r="FL14" s="2"/>
      <c r="FM14" s="2"/>
      <c r="FN14" s="2"/>
      <c r="FO14" s="2"/>
      <c r="FP14" s="2"/>
      <c r="FQ14" s="2"/>
      <c r="FR14" s="2"/>
      <c r="FS14" s="3"/>
      <c r="FT14" s="3"/>
      <c r="FU14" s="2"/>
      <c r="FV14" s="2"/>
      <c r="FW14" s="2"/>
      <c r="FX14" s="2"/>
      <c r="FY14" s="2"/>
      <c r="FZ14" s="2"/>
      <c r="GA14" s="2"/>
      <c r="GB14" s="3"/>
      <c r="GC14" s="3"/>
      <c r="GD14" s="2"/>
      <c r="GE14" s="2"/>
      <c r="GF14" s="2"/>
      <c r="GG14" s="2"/>
      <c r="GH14" s="2"/>
      <c r="GI14" s="2"/>
      <c r="GJ14" s="2"/>
      <c r="GK14" s="3"/>
      <c r="GL14" s="3"/>
      <c r="GM14" s="2"/>
      <c r="GN14" s="2"/>
      <c r="GO14" s="2"/>
      <c r="GP14" s="2"/>
      <c r="GQ14" s="2"/>
      <c r="GR14" s="2"/>
      <c r="GS14" s="2"/>
      <c r="GT14" s="3"/>
      <c r="GU14" s="3"/>
      <c r="GV14" s="2"/>
      <c r="GW14" s="2"/>
      <c r="GX14" s="2"/>
      <c r="GY14" s="2"/>
      <c r="GZ14" s="2"/>
      <c r="HA14" s="2"/>
      <c r="HB14" s="2"/>
      <c r="HC14" s="3"/>
      <c r="HE14" s="2"/>
      <c r="HF14" s="2"/>
      <c r="HG14" s="2"/>
      <c r="HH14" s="2"/>
      <c r="HI14" s="2"/>
    </row>
    <row r="15" spans="3:223" ht="12">
      <c r="C15" t="s">
        <v>27</v>
      </c>
      <c r="D15">
        <v>21.22</v>
      </c>
      <c r="E15">
        <v>320</v>
      </c>
      <c r="F15" s="1">
        <v>21.22</v>
      </c>
      <c r="G15" s="1">
        <v>320</v>
      </c>
      <c r="H15" s="1">
        <f t="shared" si="0"/>
        <v>39.9435294117647</v>
      </c>
      <c r="I15" s="1">
        <f t="shared" si="1"/>
        <v>0.8320089351564952</v>
      </c>
      <c r="J15" s="1"/>
      <c r="K15" s="2">
        <v>0.4166666666666667</v>
      </c>
      <c r="L15" s="2">
        <v>0.5875</v>
      </c>
      <c r="M15" s="2">
        <f t="shared" si="2"/>
        <v>0.17083333333333334</v>
      </c>
      <c r="N15" s="2">
        <f t="shared" si="3"/>
        <v>0.14213485975590126</v>
      </c>
      <c r="O15" s="3">
        <v>2</v>
      </c>
      <c r="Q15" s="2">
        <v>0.5104166666666666</v>
      </c>
      <c r="R15" s="2">
        <v>0.5965277777777778</v>
      </c>
      <c r="S15" s="2">
        <f aca="true" t="shared" si="52" ref="S15:S26">$R15-$Q15</f>
        <v>0.08611111111111114</v>
      </c>
      <c r="T15" s="2">
        <f aca="true" t="shared" si="53" ref="T15:T26">$I15*$S15</f>
        <v>0.07164521386069822</v>
      </c>
      <c r="U15" s="3"/>
      <c r="W15" s="2">
        <v>0.4270833333333333</v>
      </c>
      <c r="X15" s="2">
        <v>0.625</v>
      </c>
      <c r="Y15" s="2">
        <f aca="true" t="shared" si="54" ref="Y15:Y26">$X15-$W15</f>
        <v>0.19791666666666669</v>
      </c>
      <c r="Z15" s="2">
        <f aca="true" t="shared" si="55" ref="Z15:Z26">$I15*$Y15</f>
        <v>0.16466843508305637</v>
      </c>
      <c r="AA15" s="3"/>
      <c r="AC15" s="2">
        <v>0.4583333333333333</v>
      </c>
      <c r="AD15" s="2">
        <v>0.55</v>
      </c>
      <c r="AE15" s="2">
        <f>$AD15-$AC15</f>
        <v>0.09166666666666673</v>
      </c>
      <c r="AF15" s="2">
        <f aca="true" t="shared" si="56" ref="AF15:AF26">$I15*$AE15</f>
        <v>0.07626748572267877</v>
      </c>
      <c r="AG15" s="3"/>
      <c r="AI15" s="2">
        <v>0.6666666666666666</v>
      </c>
      <c r="AJ15" s="2">
        <v>0.66875</v>
      </c>
      <c r="AK15" s="2">
        <v>0.8048611111111111</v>
      </c>
      <c r="AL15" s="2">
        <f aca="true" t="shared" si="57" ref="AL15:AL26">$AK15-$AI15</f>
        <v>0.1381944444444445</v>
      </c>
      <c r="AM15" s="2">
        <f aca="true" t="shared" si="58" ref="AM15:AM26">$I15*$AL15</f>
        <v>0.11497901256676571</v>
      </c>
      <c r="AN15" s="2">
        <f aca="true" t="shared" si="59" ref="AN15:AN26">SUM(AK15-AJ15)</f>
        <v>0.13611111111111118</v>
      </c>
      <c r="AO15" s="2">
        <f aca="true" t="shared" si="60" ref="AO15:AO59">SUM(I15*AN15)</f>
        <v>0.11324566061852302</v>
      </c>
      <c r="AP15" s="3"/>
      <c r="AR15" s="2">
        <v>0.4166666666666667</v>
      </c>
      <c r="AS15" s="2">
        <v>0.43263888888888885</v>
      </c>
      <c r="AT15" s="2">
        <v>0.5965277777777778</v>
      </c>
      <c r="AU15" s="2">
        <f aca="true" t="shared" si="61" ref="AU15:AU26">$AT15-$AR15</f>
        <v>0.17986111111111108</v>
      </c>
      <c r="AV15" s="2">
        <f>$I15*$AU15</f>
        <v>0.1496460515316196</v>
      </c>
      <c r="AW15" s="2">
        <f t="shared" si="4"/>
        <v>0.16388888888888892</v>
      </c>
      <c r="AX15" s="2">
        <f t="shared" si="5"/>
        <v>0.13635701992842564</v>
      </c>
      <c r="AY15" s="3"/>
      <c r="BA15" s="2">
        <v>0.5208333333333334</v>
      </c>
      <c r="BB15" s="2">
        <v>0.5215277777777778</v>
      </c>
      <c r="BC15" s="2">
        <v>0.6472222222222223</v>
      </c>
      <c r="BD15" s="2">
        <f aca="true" t="shared" si="62" ref="BD15:BD26">$BC15-$BA15</f>
        <v>0.12638888888888888</v>
      </c>
      <c r="BE15" s="2">
        <f aca="true" t="shared" si="63" ref="BE15:BE26">$I15*$BD15</f>
        <v>0.10515668486005703</v>
      </c>
      <c r="BF15" s="2">
        <f t="shared" si="6"/>
        <v>0.12569444444444444</v>
      </c>
      <c r="BG15" s="2">
        <f t="shared" si="7"/>
        <v>0.10457890087730946</v>
      </c>
      <c r="BH15" s="3"/>
      <c r="BJ15" s="2">
        <v>0.5520833333333334</v>
      </c>
      <c r="BK15" s="2">
        <v>0.5583333333333333</v>
      </c>
      <c r="BL15" s="2"/>
      <c r="BM15" s="2">
        <f t="shared" si="49"/>
        <v>-0.5520833333333334</v>
      </c>
      <c r="BN15" s="2">
        <f t="shared" si="50"/>
        <v>-0.4593382662843151</v>
      </c>
      <c r="BO15" s="2">
        <f aca="true" t="shared" si="64" ref="BO15:BO26">SUM(BL15-BK15)</f>
        <v>-0.5583333333333333</v>
      </c>
      <c r="BP15" s="2">
        <f t="shared" si="51"/>
        <v>-0.46453832212904317</v>
      </c>
      <c r="BQ15" s="3"/>
      <c r="BS15" s="2">
        <v>0.5208333333333334</v>
      </c>
      <c r="BT15" s="2">
        <v>0.5305555555555556</v>
      </c>
      <c r="BU15" s="2">
        <v>0.6097222222222222</v>
      </c>
      <c r="BV15" s="2">
        <f aca="true" t="shared" si="65" ref="BV15:BV26">$BU15-$BS15</f>
        <v>0.0888888888888888</v>
      </c>
      <c r="BW15" s="2">
        <f aca="true" t="shared" si="66" ref="BW15:BW26">$I15*$BV15</f>
        <v>0.07395634979168839</v>
      </c>
      <c r="BX15" s="2">
        <f aca="true" t="shared" si="67" ref="BX15:BX26">SUM(BU15-BT15)</f>
        <v>0.07916666666666661</v>
      </c>
      <c r="BY15" s="2">
        <f t="shared" si="8"/>
        <v>0.06586737403322249</v>
      </c>
      <c r="BZ15" s="3"/>
      <c r="CB15" s="2">
        <v>0.5520833333333334</v>
      </c>
      <c r="CC15" s="2">
        <v>0.5520833333333334</v>
      </c>
      <c r="CD15" s="2">
        <v>0.6222222222222222</v>
      </c>
      <c r="CE15" s="2">
        <f aca="true" t="shared" si="68" ref="CE15:CE26">$CD15-$CB15</f>
        <v>0.07013888888888886</v>
      </c>
      <c r="CF15" s="2">
        <f aca="true" t="shared" si="69" ref="CF15:CF26">$I15*$CE15</f>
        <v>0.058356182257504156</v>
      </c>
      <c r="CG15" s="2">
        <f aca="true" t="shared" si="70" ref="CG15:CG26">SUM(CD15-CC15)</f>
        <v>0.07013888888888886</v>
      </c>
      <c r="CH15" s="2">
        <f t="shared" si="9"/>
        <v>0.058356182257504156</v>
      </c>
      <c r="CI15" s="2"/>
      <c r="CK15" s="2">
        <v>0.5416666666666666</v>
      </c>
      <c r="CL15" s="2">
        <v>0.5423611111111112</v>
      </c>
      <c r="CM15" s="2">
        <v>0.6715277777777778</v>
      </c>
      <c r="CN15" s="2">
        <f aca="true" t="shared" si="71" ref="CN15:CN26">$CM15-$CK15</f>
        <v>0.1298611111111112</v>
      </c>
      <c r="CO15" s="2">
        <f aca="true" t="shared" si="72" ref="CO15:CO26">$I15*$CN15</f>
        <v>0.10804560477379495</v>
      </c>
      <c r="CP15" s="2">
        <f aca="true" t="shared" si="73" ref="CP15:CP26">SUM(CM15-CL15)</f>
        <v>0.12916666666666665</v>
      </c>
      <c r="CQ15" s="2">
        <f t="shared" si="10"/>
        <v>0.10746782079104729</v>
      </c>
      <c r="CR15" s="3"/>
      <c r="CT15" s="2">
        <v>0.5555555555555556</v>
      </c>
      <c r="CU15" s="2">
        <v>0.5569444444444445</v>
      </c>
      <c r="CV15" s="2">
        <v>0.6631944444444444</v>
      </c>
      <c r="CW15" s="2">
        <f aca="true" t="shared" si="74" ref="CW15:CW26">$CV15-$CT15</f>
        <v>0.10763888888888884</v>
      </c>
      <c r="CX15" s="2">
        <f aca="true" t="shared" si="75" ref="CX15:CX26">$I15*$CW15</f>
        <v>0.0895565173258727</v>
      </c>
      <c r="CY15" s="2">
        <f aca="true" t="shared" si="76" ref="CY15:CY26">SUM(CV15-CU15)</f>
        <v>0.10624999999999996</v>
      </c>
      <c r="CZ15" s="2">
        <f t="shared" si="11"/>
        <v>0.08840094936037758</v>
      </c>
      <c r="DA15" s="3"/>
      <c r="DC15" s="2">
        <v>0.5416666666666666</v>
      </c>
      <c r="DD15" s="2">
        <v>0.5423611111111112</v>
      </c>
      <c r="DE15" s="2">
        <v>0.675</v>
      </c>
      <c r="DF15" s="2">
        <f aca="true" t="shared" si="77" ref="DF15:DF26">$DE15-$DC15</f>
        <v>0.13333333333333341</v>
      </c>
      <c r="DG15" s="2">
        <f aca="true" t="shared" si="78" ref="DG15:DG26">$I15*$DF15</f>
        <v>0.11093452468753276</v>
      </c>
      <c r="DH15" s="2">
        <f aca="true" t="shared" si="79" ref="DH15:DH26">SUM(DE15-DD15)</f>
        <v>0.13263888888888886</v>
      </c>
      <c r="DI15" s="2">
        <f t="shared" si="12"/>
        <v>0.1103567407047851</v>
      </c>
      <c r="DJ15" s="3"/>
      <c r="DL15" s="2">
        <v>0.5</v>
      </c>
      <c r="DM15" s="2">
        <v>0.5</v>
      </c>
      <c r="DN15" s="2">
        <v>0.5638888888888889</v>
      </c>
      <c r="DO15" s="2">
        <f aca="true" t="shared" si="80" ref="DO15:DO26">$DN15-$DL15</f>
        <v>0.06388888888888888</v>
      </c>
      <c r="DP15" s="2">
        <f aca="true" t="shared" si="81" ref="DP15:DP26">$I15*$DO15</f>
        <v>0.05315612641277608</v>
      </c>
      <c r="DQ15" s="2">
        <f aca="true" t="shared" si="82" ref="DQ15:DQ26">SUM(DN15-DM15)</f>
        <v>0.06388888888888888</v>
      </c>
      <c r="DR15" s="2">
        <f t="shared" si="13"/>
        <v>0.05315612641277608</v>
      </c>
      <c r="DS15" s="3"/>
      <c r="DU15" s="2"/>
      <c r="DV15" s="2"/>
      <c r="DW15" s="2"/>
      <c r="DX15" s="2">
        <f aca="true" t="shared" si="83" ref="DX15:DX26">$DW15-$DU15</f>
        <v>0</v>
      </c>
      <c r="DY15" s="2">
        <f aca="true" t="shared" si="84" ref="DY15:DY26">$I15*$DX15</f>
        <v>0</v>
      </c>
      <c r="DZ15" s="3"/>
      <c r="EB15" s="2">
        <v>0.6145833333333334</v>
      </c>
      <c r="EC15" s="2">
        <v>0.6180555555555556</v>
      </c>
      <c r="ED15" s="2">
        <v>0.6881944444444444</v>
      </c>
      <c r="EE15" s="2">
        <f aca="true" t="shared" si="85" ref="EE15:EE26">$ED15-$EB15</f>
        <v>0.07361111111111107</v>
      </c>
      <c r="EF15" s="2">
        <f aca="true" t="shared" si="86" ref="EF15:EF26">$I15*$EE15</f>
        <v>0.061245102171241975</v>
      </c>
      <c r="EG15" s="2">
        <f aca="true" t="shared" si="87" ref="EG15:EG26">SUM(ED15-EC15)</f>
        <v>0.07013888888888886</v>
      </c>
      <c r="EH15" s="2">
        <f t="shared" si="14"/>
        <v>0.058356182257504156</v>
      </c>
      <c r="EI15" s="3"/>
      <c r="EK15" s="2">
        <v>0.4791666666666667</v>
      </c>
      <c r="EL15" s="2">
        <v>0.4791666666666667</v>
      </c>
      <c r="EM15" s="2">
        <v>0.5784722222222222</v>
      </c>
      <c r="EN15" s="2">
        <f aca="true" t="shared" si="88" ref="EN15:EN26">$EM15-$EK15</f>
        <v>0.09930555555555548</v>
      </c>
      <c r="EO15" s="2">
        <f aca="true" t="shared" si="89" ref="EO15:EO20">$I15*$EN15</f>
        <v>0.08262310953290189</v>
      </c>
      <c r="EP15" s="2">
        <f aca="true" t="shared" si="90" ref="EP15:EP26">SUM(EM15-EL15)</f>
        <v>0.09930555555555548</v>
      </c>
      <c r="EQ15" s="2">
        <f t="shared" si="15"/>
        <v>0.08262310953290189</v>
      </c>
      <c r="ER15" s="3"/>
      <c r="ET15" s="2">
        <v>0.5625</v>
      </c>
      <c r="EU15" s="2">
        <v>0.5631944444444444</v>
      </c>
      <c r="EV15" s="2">
        <v>0.6256944444444444</v>
      </c>
      <c r="EW15" s="2">
        <f t="shared" si="16"/>
        <v>0.06319444444444444</v>
      </c>
      <c r="EX15" s="2">
        <f t="shared" si="17"/>
        <v>0.05257834243002851</v>
      </c>
      <c r="EY15" s="2">
        <f t="shared" si="18"/>
        <v>0.0625</v>
      </c>
      <c r="EZ15" s="2">
        <f t="shared" si="19"/>
        <v>0.05200055844728095</v>
      </c>
      <c r="FA15" s="3"/>
      <c r="FC15" s="2"/>
      <c r="FD15" s="2"/>
      <c r="FE15" s="2"/>
      <c r="FF15" s="2">
        <f t="shared" si="47"/>
        <v>0</v>
      </c>
      <c r="FG15" s="2">
        <f t="shared" si="48"/>
        <v>0</v>
      </c>
      <c r="FH15" s="2">
        <f t="shared" si="20"/>
        <v>0</v>
      </c>
      <c r="FI15" s="2">
        <f t="shared" si="21"/>
        <v>0</v>
      </c>
      <c r="FJ15" s="3"/>
      <c r="FL15" s="2">
        <v>0.5208333333333334</v>
      </c>
      <c r="FM15" s="2"/>
      <c r="FN15" s="2"/>
      <c r="FO15" s="2">
        <f t="shared" si="22"/>
        <v>-0.5208333333333334</v>
      </c>
      <c r="FP15" s="2">
        <f t="shared" si="23"/>
        <v>-0.4333379870606746</v>
      </c>
      <c r="FQ15" s="2">
        <f t="shared" si="24"/>
        <v>0</v>
      </c>
      <c r="FR15" s="2">
        <f t="shared" si="25"/>
        <v>0</v>
      </c>
      <c r="FS15" s="3"/>
      <c r="FT15" s="3"/>
      <c r="FU15" s="2">
        <v>0.5208333333333334</v>
      </c>
      <c r="FV15" s="2"/>
      <c r="FW15" s="2"/>
      <c r="FX15" s="2">
        <f t="shared" si="26"/>
        <v>-0.5208333333333334</v>
      </c>
      <c r="FY15" s="2">
        <f t="shared" si="27"/>
        <v>-0.4333379870606746</v>
      </c>
      <c r="FZ15" s="2">
        <f t="shared" si="28"/>
        <v>-0.5208333333333334</v>
      </c>
      <c r="GA15" s="2">
        <f t="shared" si="29"/>
        <v>-0.4333379870606746</v>
      </c>
      <c r="GB15" s="3"/>
      <c r="GC15" s="3"/>
      <c r="GD15" s="2">
        <v>0.5208333333333334</v>
      </c>
      <c r="GE15" s="2"/>
      <c r="GF15" s="2"/>
      <c r="GG15" s="2">
        <f t="shared" si="30"/>
        <v>-0.5208333333333334</v>
      </c>
      <c r="GH15" s="2">
        <f t="shared" si="31"/>
        <v>0</v>
      </c>
      <c r="GI15" s="2">
        <f t="shared" si="32"/>
        <v>0</v>
      </c>
      <c r="GJ15" s="2">
        <f t="shared" si="33"/>
        <v>0</v>
      </c>
      <c r="GK15" s="3"/>
      <c r="GL15" s="3"/>
      <c r="GM15" s="2">
        <v>0.5208333333333334</v>
      </c>
      <c r="GN15" s="2"/>
      <c r="GO15" s="2"/>
      <c r="GP15" s="2">
        <f t="shared" si="34"/>
        <v>-0.5208333333333334</v>
      </c>
      <c r="GQ15" s="2">
        <f t="shared" si="35"/>
        <v>0</v>
      </c>
      <c r="GR15" s="2">
        <f t="shared" si="36"/>
        <v>0</v>
      </c>
      <c r="GS15" s="2">
        <f t="shared" si="37"/>
        <v>0</v>
      </c>
      <c r="GT15" s="3"/>
      <c r="GU15" s="3"/>
      <c r="GV15" s="2">
        <v>0.5208333333333334</v>
      </c>
      <c r="GW15" s="2"/>
      <c r="GX15" s="2"/>
      <c r="GY15" s="2">
        <f t="shared" si="38"/>
        <v>-0.5208333333333334</v>
      </c>
      <c r="GZ15" s="2">
        <f t="shared" si="39"/>
        <v>-0.4333379870606746</v>
      </c>
      <c r="HA15" s="2">
        <f t="shared" si="40"/>
        <v>0</v>
      </c>
      <c r="HB15" s="2">
        <f t="shared" si="41"/>
        <v>0</v>
      </c>
      <c r="HC15" s="3"/>
      <c r="HE15" s="2">
        <f t="shared" si="42"/>
        <v>1.8208333333333333</v>
      </c>
      <c r="HF15" s="2">
        <f t="shared" si="43"/>
        <v>0.6805555555555554</v>
      </c>
      <c r="HG15" s="2">
        <f aca="true" t="shared" si="91" ref="HG15:HG26">SUM(AN15+AW15+BF15+BO15+BV15+CG15+CP15+CY15+DH15+DQ15+EG15+EY15)</f>
        <v>0.590972222222222</v>
      </c>
      <c r="HH15" s="2">
        <f t="shared" si="44"/>
        <v>0.4916941693181786</v>
      </c>
      <c r="HI15" s="2">
        <f t="shared" si="45"/>
        <v>0.030730885582386163</v>
      </c>
      <c r="HJ15">
        <v>4</v>
      </c>
      <c r="HK15">
        <v>4</v>
      </c>
      <c r="HL15">
        <v>5</v>
      </c>
      <c r="HM15">
        <v>3</v>
      </c>
      <c r="HO15">
        <f t="shared" si="46"/>
        <v>16</v>
      </c>
    </row>
    <row r="16" spans="3:223" ht="12">
      <c r="C16" t="s">
        <v>28</v>
      </c>
      <c r="D16">
        <v>22.7</v>
      </c>
      <c r="E16">
        <v>261</v>
      </c>
      <c r="F16" s="1">
        <v>22.7</v>
      </c>
      <c r="G16" s="1">
        <v>261</v>
      </c>
      <c r="H16" s="1">
        <f t="shared" si="0"/>
        <v>34.851176470588236</v>
      </c>
      <c r="I16" s="1">
        <f t="shared" si="1"/>
        <v>0.7903488500080968</v>
      </c>
      <c r="J16" s="1"/>
      <c r="K16" s="2"/>
      <c r="L16" s="2"/>
      <c r="M16" s="2">
        <f t="shared" si="2"/>
        <v>0</v>
      </c>
      <c r="N16" s="2">
        <f t="shared" si="3"/>
        <v>0</v>
      </c>
      <c r="O16" s="3"/>
      <c r="Q16" s="2"/>
      <c r="R16" s="2"/>
      <c r="S16" s="2">
        <f t="shared" si="52"/>
        <v>0</v>
      </c>
      <c r="T16" s="2">
        <f t="shared" si="53"/>
        <v>0</v>
      </c>
      <c r="U16" s="3"/>
      <c r="W16" s="2"/>
      <c r="X16" s="2"/>
      <c r="Y16" s="2">
        <f t="shared" si="54"/>
        <v>0</v>
      </c>
      <c r="Z16" s="2">
        <f t="shared" si="55"/>
        <v>0</v>
      </c>
      <c r="AA16" s="3"/>
      <c r="AC16" s="2"/>
      <c r="AD16" s="2"/>
      <c r="AE16" s="2">
        <f>$R16-$Q16</f>
        <v>0</v>
      </c>
      <c r="AF16" s="2">
        <f t="shared" si="56"/>
        <v>0</v>
      </c>
      <c r="AG16" s="3"/>
      <c r="AI16" s="2"/>
      <c r="AJ16" s="2"/>
      <c r="AK16" s="2"/>
      <c r="AL16" s="2">
        <f t="shared" si="57"/>
        <v>0</v>
      </c>
      <c r="AM16" s="2">
        <f t="shared" si="58"/>
        <v>0</v>
      </c>
      <c r="AN16" s="2">
        <f t="shared" si="59"/>
        <v>0</v>
      </c>
      <c r="AO16" s="2">
        <f t="shared" si="60"/>
        <v>0</v>
      </c>
      <c r="AP16" s="3"/>
      <c r="AR16" s="2"/>
      <c r="AS16" s="2"/>
      <c r="AT16" s="2"/>
      <c r="AU16" s="2">
        <f t="shared" si="61"/>
        <v>0</v>
      </c>
      <c r="AV16" s="2">
        <f>$I16*$AU16</f>
        <v>0</v>
      </c>
      <c r="AW16" s="2">
        <f t="shared" si="4"/>
        <v>0</v>
      </c>
      <c r="AX16" s="2">
        <f t="shared" si="5"/>
        <v>0</v>
      </c>
      <c r="AY16" s="3"/>
      <c r="BA16" s="2"/>
      <c r="BB16" s="2"/>
      <c r="BC16" s="2"/>
      <c r="BD16" s="2">
        <f t="shared" si="62"/>
        <v>0</v>
      </c>
      <c r="BE16" s="2">
        <f t="shared" si="63"/>
        <v>0</v>
      </c>
      <c r="BF16" s="2">
        <f t="shared" si="6"/>
        <v>0</v>
      </c>
      <c r="BG16" s="2">
        <f t="shared" si="7"/>
        <v>0</v>
      </c>
      <c r="BH16" s="3"/>
      <c r="BJ16" s="2"/>
      <c r="BK16" s="2"/>
      <c r="BL16" s="2"/>
      <c r="BM16" s="2">
        <f t="shared" si="49"/>
        <v>0</v>
      </c>
      <c r="BN16" s="2">
        <f t="shared" si="50"/>
        <v>0</v>
      </c>
      <c r="BO16" s="2">
        <f t="shared" si="64"/>
        <v>0</v>
      </c>
      <c r="BP16" s="2">
        <f t="shared" si="51"/>
        <v>0</v>
      </c>
      <c r="BQ16" s="3"/>
      <c r="BS16" s="2"/>
      <c r="BT16" s="2"/>
      <c r="BU16" s="2"/>
      <c r="BV16" s="2">
        <f t="shared" si="65"/>
        <v>0</v>
      </c>
      <c r="BW16" s="2">
        <f t="shared" si="66"/>
        <v>0</v>
      </c>
      <c r="BX16" s="2">
        <f t="shared" si="67"/>
        <v>0</v>
      </c>
      <c r="BY16" s="2">
        <f t="shared" si="8"/>
        <v>0</v>
      </c>
      <c r="BZ16" s="3"/>
      <c r="CB16" s="2"/>
      <c r="CC16" s="2"/>
      <c r="CD16" s="2"/>
      <c r="CE16" s="2">
        <f t="shared" si="68"/>
        <v>0</v>
      </c>
      <c r="CF16" s="2">
        <f t="shared" si="69"/>
        <v>0</v>
      </c>
      <c r="CG16" s="2">
        <f t="shared" si="70"/>
        <v>0</v>
      </c>
      <c r="CH16" s="2">
        <f t="shared" si="9"/>
        <v>0</v>
      </c>
      <c r="CI16" s="2"/>
      <c r="CK16" s="2"/>
      <c r="CL16" s="2"/>
      <c r="CM16" s="2"/>
      <c r="CN16" s="2">
        <f t="shared" si="71"/>
        <v>0</v>
      </c>
      <c r="CO16" s="2">
        <f t="shared" si="72"/>
        <v>0</v>
      </c>
      <c r="CP16" s="2">
        <f t="shared" si="73"/>
        <v>0</v>
      </c>
      <c r="CQ16" s="2">
        <f t="shared" si="10"/>
        <v>0</v>
      </c>
      <c r="CR16" s="3"/>
      <c r="CT16" s="2"/>
      <c r="CU16" s="2"/>
      <c r="CV16" s="2"/>
      <c r="CW16" s="2">
        <f t="shared" si="74"/>
        <v>0</v>
      </c>
      <c r="CX16" s="2">
        <f t="shared" si="75"/>
        <v>0</v>
      </c>
      <c r="CY16" s="2">
        <f t="shared" si="76"/>
        <v>0</v>
      </c>
      <c r="CZ16" s="2">
        <f t="shared" si="11"/>
        <v>0</v>
      </c>
      <c r="DA16" s="3"/>
      <c r="DC16" s="2"/>
      <c r="DD16" s="2"/>
      <c r="DE16" s="2"/>
      <c r="DF16" s="2">
        <f t="shared" si="77"/>
        <v>0</v>
      </c>
      <c r="DG16" s="2">
        <f t="shared" si="78"/>
        <v>0</v>
      </c>
      <c r="DH16" s="2">
        <f t="shared" si="79"/>
        <v>0</v>
      </c>
      <c r="DI16" s="2">
        <f t="shared" si="12"/>
        <v>0</v>
      </c>
      <c r="DJ16" s="3"/>
      <c r="DL16" s="2"/>
      <c r="DM16" s="2"/>
      <c r="DN16" s="2"/>
      <c r="DO16" s="2">
        <f t="shared" si="80"/>
        <v>0</v>
      </c>
      <c r="DP16" s="2">
        <f t="shared" si="81"/>
        <v>0</v>
      </c>
      <c r="DQ16" s="2">
        <f t="shared" si="82"/>
        <v>0</v>
      </c>
      <c r="DR16" s="2">
        <f t="shared" si="13"/>
        <v>0</v>
      </c>
      <c r="DS16" s="3"/>
      <c r="DU16" s="2"/>
      <c r="DV16" s="2"/>
      <c r="DW16" s="2"/>
      <c r="DX16" s="2">
        <f t="shared" si="83"/>
        <v>0</v>
      </c>
      <c r="DY16" s="2">
        <f t="shared" si="84"/>
        <v>0</v>
      </c>
      <c r="DZ16" s="3"/>
      <c r="EB16" s="2">
        <v>0.6145833333333334</v>
      </c>
      <c r="EC16" s="2">
        <v>0.6222222222222222</v>
      </c>
      <c r="ED16" s="2">
        <v>0.7076388888888889</v>
      </c>
      <c r="EE16" s="2">
        <f t="shared" si="85"/>
        <v>0.09305555555555556</v>
      </c>
      <c r="EF16" s="2">
        <f t="shared" si="86"/>
        <v>0.0735463513201979</v>
      </c>
      <c r="EG16" s="2">
        <f t="shared" si="87"/>
        <v>0.0854166666666667</v>
      </c>
      <c r="EH16" s="2">
        <f t="shared" si="14"/>
        <v>0.06750896427152496</v>
      </c>
      <c r="EI16" s="3"/>
      <c r="EK16" s="2">
        <v>0.4791666666666667</v>
      </c>
      <c r="EL16" s="2">
        <v>0.4791666666666667</v>
      </c>
      <c r="EM16" s="2">
        <v>0.5791666666666667</v>
      </c>
      <c r="EN16" s="2">
        <f t="shared" si="88"/>
        <v>0.10000000000000003</v>
      </c>
      <c r="EO16" s="2">
        <f t="shared" si="89"/>
        <v>0.07903488500080971</v>
      </c>
      <c r="EP16" s="2">
        <f t="shared" si="90"/>
        <v>0.10000000000000003</v>
      </c>
      <c r="EQ16" s="2">
        <f t="shared" si="15"/>
        <v>0.07903488500080971</v>
      </c>
      <c r="ER16" s="3"/>
      <c r="ET16" s="2">
        <v>0.5625</v>
      </c>
      <c r="EU16" s="2">
        <v>0.5625</v>
      </c>
      <c r="EV16" s="2">
        <v>0.6236111111111111</v>
      </c>
      <c r="EW16" s="2">
        <f t="shared" si="16"/>
        <v>0.061111111111111116</v>
      </c>
      <c r="EX16" s="2">
        <f t="shared" si="17"/>
        <v>0.0482990963893837</v>
      </c>
      <c r="EY16" s="2">
        <f t="shared" si="18"/>
        <v>0.061111111111111116</v>
      </c>
      <c r="EZ16" s="2">
        <f t="shared" si="19"/>
        <v>0.0482990963893837</v>
      </c>
      <c r="FA16" s="3"/>
      <c r="FC16" s="2"/>
      <c r="FD16" s="2"/>
      <c r="FE16" s="2"/>
      <c r="FF16" s="2">
        <f t="shared" si="47"/>
        <v>0</v>
      </c>
      <c r="FG16" s="2">
        <f t="shared" si="48"/>
        <v>0</v>
      </c>
      <c r="FH16" s="2">
        <f t="shared" si="20"/>
        <v>0</v>
      </c>
      <c r="FI16" s="2">
        <f t="shared" si="21"/>
        <v>0</v>
      </c>
      <c r="FJ16" s="3"/>
      <c r="FL16" s="2">
        <v>0.5208333333333334</v>
      </c>
      <c r="FM16" s="2"/>
      <c r="FN16" s="2"/>
      <c r="FO16" s="2">
        <f t="shared" si="22"/>
        <v>-0.5208333333333334</v>
      </c>
      <c r="FP16" s="2">
        <f t="shared" si="23"/>
        <v>-0.4116400260458838</v>
      </c>
      <c r="FQ16" s="2">
        <f t="shared" si="24"/>
        <v>0</v>
      </c>
      <c r="FR16" s="2">
        <f t="shared" si="25"/>
        <v>0</v>
      </c>
      <c r="FS16" s="3"/>
      <c r="FT16" s="3"/>
      <c r="FU16" s="2">
        <v>0.5208333333333334</v>
      </c>
      <c r="FV16" s="2"/>
      <c r="FW16" s="2"/>
      <c r="FX16" s="2">
        <f t="shared" si="26"/>
        <v>-0.5208333333333334</v>
      </c>
      <c r="FY16" s="2">
        <f t="shared" si="27"/>
        <v>-0.4116400260458838</v>
      </c>
      <c r="FZ16" s="2">
        <f t="shared" si="28"/>
        <v>-0.5208333333333334</v>
      </c>
      <c r="GA16" s="2">
        <f t="shared" si="29"/>
        <v>-0.4116400260458838</v>
      </c>
      <c r="GB16" s="3"/>
      <c r="GC16" s="3"/>
      <c r="GD16" s="2">
        <v>0.5208333333333334</v>
      </c>
      <c r="GE16" s="2"/>
      <c r="GF16" s="2"/>
      <c r="GG16" s="2">
        <f t="shared" si="30"/>
        <v>-0.5208333333333334</v>
      </c>
      <c r="GH16" s="2">
        <f t="shared" si="31"/>
        <v>0</v>
      </c>
      <c r="GI16" s="2">
        <f t="shared" si="32"/>
        <v>0</v>
      </c>
      <c r="GJ16" s="2">
        <f t="shared" si="33"/>
        <v>0</v>
      </c>
      <c r="GK16" s="3"/>
      <c r="GL16" s="3"/>
      <c r="GM16" s="2">
        <v>0.5208333333333334</v>
      </c>
      <c r="GN16" s="2"/>
      <c r="GO16" s="2"/>
      <c r="GP16" s="2">
        <f t="shared" si="34"/>
        <v>-0.5208333333333334</v>
      </c>
      <c r="GQ16" s="2">
        <f t="shared" si="35"/>
        <v>0</v>
      </c>
      <c r="GR16" s="2">
        <f t="shared" si="36"/>
        <v>0</v>
      </c>
      <c r="GS16" s="2">
        <f t="shared" si="37"/>
        <v>0</v>
      </c>
      <c r="GT16" s="3"/>
      <c r="GU16" s="3"/>
      <c r="GV16" s="2">
        <v>0.5208333333333334</v>
      </c>
      <c r="GW16" s="2"/>
      <c r="GX16" s="2"/>
      <c r="GY16" s="2">
        <f t="shared" si="38"/>
        <v>-0.5208333333333334</v>
      </c>
      <c r="GZ16" s="2">
        <f t="shared" si="39"/>
        <v>-0.4116400260458838</v>
      </c>
      <c r="HA16" s="2">
        <f t="shared" si="40"/>
        <v>0</v>
      </c>
      <c r="HB16" s="2">
        <f t="shared" si="41"/>
        <v>0</v>
      </c>
      <c r="HC16" s="3"/>
      <c r="HE16" s="2">
        <f t="shared" si="42"/>
        <v>0.2541666666666667</v>
      </c>
      <c r="HF16" s="2">
        <f t="shared" si="43"/>
        <v>0.24652777777777785</v>
      </c>
      <c r="HG16" s="2">
        <f t="shared" si="91"/>
        <v>0.1465277777777778</v>
      </c>
      <c r="HH16" s="2">
        <f t="shared" si="44"/>
        <v>0.11580806066090867</v>
      </c>
      <c r="HI16" s="2">
        <f t="shared" si="45"/>
        <v>0.03860268688696956</v>
      </c>
      <c r="HJ16">
        <v>0</v>
      </c>
      <c r="HK16">
        <v>0</v>
      </c>
      <c r="HL16">
        <v>0</v>
      </c>
      <c r="HM16">
        <v>3</v>
      </c>
      <c r="HO16">
        <f t="shared" si="46"/>
        <v>3</v>
      </c>
    </row>
    <row r="17" spans="3:223" ht="12">
      <c r="C17" t="s">
        <v>29</v>
      </c>
      <c r="D17">
        <v>22.86</v>
      </c>
      <c r="E17">
        <v>437</v>
      </c>
      <c r="F17" s="1">
        <v>22.86</v>
      </c>
      <c r="G17" s="1">
        <v>437</v>
      </c>
      <c r="H17" s="1">
        <f t="shared" si="0"/>
        <v>58.76364705882353</v>
      </c>
      <c r="I17" s="1">
        <f t="shared" si="1"/>
        <v>0.9665745042644162</v>
      </c>
      <c r="J17" s="1"/>
      <c r="K17" s="2">
        <v>0.4166666666666667</v>
      </c>
      <c r="L17" s="2">
        <v>0.5868055555555556</v>
      </c>
      <c r="M17" s="2">
        <f t="shared" si="2"/>
        <v>0.1701388888888889</v>
      </c>
      <c r="N17" s="2">
        <f t="shared" si="3"/>
        <v>0.16445191218387636</v>
      </c>
      <c r="O17" s="3">
        <v>1</v>
      </c>
      <c r="Q17" s="2">
        <v>0.5104166666666666</v>
      </c>
      <c r="R17" s="2">
        <v>0.5972222222222222</v>
      </c>
      <c r="S17" s="2">
        <f t="shared" si="52"/>
        <v>0.08680555555555558</v>
      </c>
      <c r="T17" s="2">
        <f t="shared" si="53"/>
        <v>0.08390403682850837</v>
      </c>
      <c r="U17" s="3"/>
      <c r="W17" s="2">
        <v>0.4270833333333333</v>
      </c>
      <c r="X17" s="2">
        <v>0.625</v>
      </c>
      <c r="Y17" s="2">
        <f t="shared" si="54"/>
        <v>0.19791666666666669</v>
      </c>
      <c r="Z17" s="2">
        <f t="shared" si="55"/>
        <v>0.19130120396899905</v>
      </c>
      <c r="AA17" s="3"/>
      <c r="AC17" s="2">
        <v>0.4583333333333333</v>
      </c>
      <c r="AD17" s="2">
        <v>0.5597222222222222</v>
      </c>
      <c r="AE17" s="2">
        <f aca="true" t="shared" si="92" ref="AE17:AE24">$AD17-$AC17</f>
        <v>0.10138888888888892</v>
      </c>
      <c r="AF17" s="2">
        <f t="shared" si="56"/>
        <v>0.09799991501569778</v>
      </c>
      <c r="AG17" s="3"/>
      <c r="AI17" s="2">
        <v>0.6666666666666666</v>
      </c>
      <c r="AJ17" s="2">
        <v>0.6701388888888888</v>
      </c>
      <c r="AK17" s="2">
        <v>0.8256944444444444</v>
      </c>
      <c r="AL17" s="2">
        <f t="shared" si="57"/>
        <v>0.15902777777777777</v>
      </c>
      <c r="AM17" s="2">
        <f t="shared" si="58"/>
        <v>0.15371219546982728</v>
      </c>
      <c r="AN17" s="2">
        <f t="shared" si="59"/>
        <v>0.15555555555555556</v>
      </c>
      <c r="AO17" s="2">
        <f t="shared" si="60"/>
        <v>0.15035603399668696</v>
      </c>
      <c r="AP17" s="3"/>
      <c r="AR17" s="2">
        <v>0.4166666666666667</v>
      </c>
      <c r="AS17" s="2">
        <v>0.41875</v>
      </c>
      <c r="AT17" s="2">
        <v>0.5673611111111111</v>
      </c>
      <c r="AU17" s="2">
        <f t="shared" si="61"/>
        <v>0.1506944444444444</v>
      </c>
      <c r="AV17" s="2">
        <f>$I17*$AU17</f>
        <v>0.14565740793429047</v>
      </c>
      <c r="AW17" s="2">
        <f t="shared" si="4"/>
        <v>0.14861111111111108</v>
      </c>
      <c r="AX17" s="2">
        <f t="shared" si="5"/>
        <v>0.14364371105040627</v>
      </c>
      <c r="AY17" s="3"/>
      <c r="BA17" s="2">
        <v>0.5208333333333334</v>
      </c>
      <c r="BB17" s="2">
        <v>0.5222222222222223</v>
      </c>
      <c r="BC17" s="2">
        <v>0.64375</v>
      </c>
      <c r="BD17" s="2">
        <f t="shared" si="62"/>
        <v>0.12291666666666667</v>
      </c>
      <c r="BE17" s="2">
        <f t="shared" si="63"/>
        <v>0.11880811614916782</v>
      </c>
      <c r="BF17" s="2">
        <f t="shared" si="6"/>
        <v>0.12152777777777779</v>
      </c>
      <c r="BG17" s="2">
        <f t="shared" si="7"/>
        <v>0.11746565155991169</v>
      </c>
      <c r="BH17" s="3"/>
      <c r="BJ17" s="2">
        <v>0.5520833333333334</v>
      </c>
      <c r="BK17" s="2">
        <v>0.5652777777777778</v>
      </c>
      <c r="BL17" s="2"/>
      <c r="BM17" s="2">
        <f t="shared" si="49"/>
        <v>-0.5520833333333334</v>
      </c>
      <c r="BN17" s="2">
        <f t="shared" si="50"/>
        <v>-0.5336296742293131</v>
      </c>
      <c r="BO17" s="2">
        <f t="shared" si="64"/>
        <v>-0.5652777777777778</v>
      </c>
      <c r="BP17" s="2">
        <f t="shared" si="51"/>
        <v>-0.5463830878272463</v>
      </c>
      <c r="BQ17" s="3"/>
      <c r="BS17" s="2">
        <v>0.5208333333333334</v>
      </c>
      <c r="BT17" s="2">
        <v>0.5319444444444444</v>
      </c>
      <c r="BU17" s="2">
        <v>0.61875</v>
      </c>
      <c r="BV17" s="2">
        <f t="shared" si="65"/>
        <v>0.09791666666666665</v>
      </c>
      <c r="BW17" s="2">
        <f t="shared" si="66"/>
        <v>0.0946437535425574</v>
      </c>
      <c r="BX17" s="2">
        <f t="shared" si="67"/>
        <v>0.08680555555555558</v>
      </c>
      <c r="BY17" s="2">
        <f t="shared" si="8"/>
        <v>0.08390403682850837</v>
      </c>
      <c r="BZ17" s="3"/>
      <c r="CB17" s="2">
        <v>0.5520833333333334</v>
      </c>
      <c r="CC17" s="2">
        <v>0.5541666666666667</v>
      </c>
      <c r="CD17" s="2">
        <v>0.6229166666666667</v>
      </c>
      <c r="CE17" s="2">
        <f t="shared" si="68"/>
        <v>0.0708333333333333</v>
      </c>
      <c r="CF17" s="2">
        <f t="shared" si="69"/>
        <v>0.06846569405206278</v>
      </c>
      <c r="CG17" s="2">
        <f t="shared" si="70"/>
        <v>0.06874999999999998</v>
      </c>
      <c r="CH17" s="2">
        <f t="shared" si="9"/>
        <v>0.0664519971681786</v>
      </c>
      <c r="CI17" s="2"/>
      <c r="CK17" s="2">
        <v>0.5416666666666666</v>
      </c>
      <c r="CL17" s="2">
        <v>0.5416666666666666</v>
      </c>
      <c r="CM17" s="2">
        <v>0.6708333333333334</v>
      </c>
      <c r="CN17" s="2">
        <f t="shared" si="71"/>
        <v>0.12916666666666676</v>
      </c>
      <c r="CO17" s="2">
        <f t="shared" si="72"/>
        <v>0.12484920680082051</v>
      </c>
      <c r="CP17" s="2">
        <f t="shared" si="73"/>
        <v>0.12916666666666676</v>
      </c>
      <c r="CQ17" s="2">
        <f t="shared" si="10"/>
        <v>0.12484920680082051</v>
      </c>
      <c r="CR17" s="3"/>
      <c r="CT17" s="2">
        <v>0.5555555555555556</v>
      </c>
      <c r="CU17" s="2">
        <v>0.5569444444444445</v>
      </c>
      <c r="CV17" s="2">
        <v>0.6638888888888889</v>
      </c>
      <c r="CW17" s="2">
        <f t="shared" si="74"/>
        <v>0.10833333333333328</v>
      </c>
      <c r="CX17" s="2">
        <f t="shared" si="75"/>
        <v>0.10471223796197837</v>
      </c>
      <c r="CY17" s="2">
        <f t="shared" si="76"/>
        <v>0.1069444444444444</v>
      </c>
      <c r="CZ17" s="2">
        <f t="shared" si="11"/>
        <v>0.10336977337272224</v>
      </c>
      <c r="DA17" s="3"/>
      <c r="DC17" s="2">
        <v>0.5416666666666666</v>
      </c>
      <c r="DD17" s="2">
        <v>0.5430555555555555</v>
      </c>
      <c r="DE17" s="2">
        <v>0.6833333333333332</v>
      </c>
      <c r="DF17" s="2">
        <f t="shared" si="77"/>
        <v>0.1416666666666666</v>
      </c>
      <c r="DG17" s="2">
        <f t="shared" si="78"/>
        <v>0.13693138810412556</v>
      </c>
      <c r="DH17" s="2">
        <f t="shared" si="79"/>
        <v>0.14027777777777772</v>
      </c>
      <c r="DI17" s="2">
        <f t="shared" si="12"/>
        <v>0.13558892351486942</v>
      </c>
      <c r="DJ17" s="3"/>
      <c r="DL17" s="2">
        <v>0.5</v>
      </c>
      <c r="DM17" s="2">
        <v>0.5006944444444444</v>
      </c>
      <c r="DN17" s="2">
        <v>0.5659722222222222</v>
      </c>
      <c r="DO17" s="2">
        <f t="shared" si="80"/>
        <v>0.06597222222222221</v>
      </c>
      <c r="DP17" s="2">
        <f t="shared" si="81"/>
        <v>0.06376706798966633</v>
      </c>
      <c r="DQ17" s="2">
        <f t="shared" si="82"/>
        <v>0.06527777777777777</v>
      </c>
      <c r="DR17" s="2">
        <f t="shared" si="13"/>
        <v>0.06309583569503827</v>
      </c>
      <c r="DS17" s="3"/>
      <c r="DU17" s="2"/>
      <c r="DV17" s="2"/>
      <c r="DW17" s="2"/>
      <c r="DX17" s="2">
        <f t="shared" si="83"/>
        <v>0</v>
      </c>
      <c r="DY17" s="2">
        <f t="shared" si="84"/>
        <v>0</v>
      </c>
      <c r="DZ17" s="3"/>
      <c r="EB17" s="2">
        <v>0.6145833333333334</v>
      </c>
      <c r="EC17" s="2">
        <v>0.6166666666666667</v>
      </c>
      <c r="ED17" s="2">
        <v>0.6868055555555556</v>
      </c>
      <c r="EE17" s="2">
        <f t="shared" si="85"/>
        <v>0.07222222222222219</v>
      </c>
      <c r="EF17" s="2">
        <f t="shared" si="86"/>
        <v>0.06980815864131891</v>
      </c>
      <c r="EG17" s="2">
        <f t="shared" si="87"/>
        <v>0.07013888888888886</v>
      </c>
      <c r="EH17" s="2">
        <f t="shared" si="14"/>
        <v>0.06779446175743471</v>
      </c>
      <c r="EI17" s="3"/>
      <c r="EK17" s="2">
        <v>0.4791666666666667</v>
      </c>
      <c r="EL17" s="2">
        <v>0.4791666666666667</v>
      </c>
      <c r="EM17" s="2">
        <v>0.5743055555555555</v>
      </c>
      <c r="EN17" s="2">
        <f t="shared" si="88"/>
        <v>0.09513888888888883</v>
      </c>
      <c r="EO17" s="2">
        <f t="shared" si="89"/>
        <v>0.0919588243640451</v>
      </c>
      <c r="EP17" s="2">
        <f t="shared" si="90"/>
        <v>0.09513888888888883</v>
      </c>
      <c r="EQ17" s="2">
        <f t="shared" si="15"/>
        <v>0.0919588243640451</v>
      </c>
      <c r="ER17" s="3"/>
      <c r="ET17" s="2">
        <v>0.5625</v>
      </c>
      <c r="EU17" s="2">
        <v>0.5631944444444444</v>
      </c>
      <c r="EV17" s="2">
        <v>0.6270833333333333</v>
      </c>
      <c r="EW17" s="2">
        <f t="shared" si="16"/>
        <v>0.06458333333333333</v>
      </c>
      <c r="EX17" s="2">
        <f t="shared" si="17"/>
        <v>0.0624246034004102</v>
      </c>
      <c r="EY17" s="2">
        <f t="shared" si="18"/>
        <v>0.06388888888888888</v>
      </c>
      <c r="EZ17" s="2">
        <f t="shared" si="19"/>
        <v>0.06175337110578214</v>
      </c>
      <c r="FA17" s="3"/>
      <c r="FC17" s="2"/>
      <c r="FD17" s="2"/>
      <c r="FE17" s="2"/>
      <c r="FF17" s="2">
        <f t="shared" si="47"/>
        <v>0</v>
      </c>
      <c r="FG17" s="2">
        <f t="shared" si="48"/>
        <v>0</v>
      </c>
      <c r="FH17" s="2">
        <f t="shared" si="20"/>
        <v>0</v>
      </c>
      <c r="FI17" s="2">
        <f t="shared" si="21"/>
        <v>0</v>
      </c>
      <c r="FJ17" s="3"/>
      <c r="FL17" s="2">
        <v>0.5208333333333334</v>
      </c>
      <c r="FM17" s="2"/>
      <c r="FN17" s="2"/>
      <c r="FO17" s="2">
        <f t="shared" si="22"/>
        <v>-0.5208333333333334</v>
      </c>
      <c r="FP17" s="2">
        <f t="shared" si="23"/>
        <v>-0.5034242209710501</v>
      </c>
      <c r="FQ17" s="2">
        <f t="shared" si="24"/>
        <v>0</v>
      </c>
      <c r="FR17" s="2">
        <f t="shared" si="25"/>
        <v>0</v>
      </c>
      <c r="FS17" s="3"/>
      <c r="FT17" s="3"/>
      <c r="FU17" s="2">
        <v>0.5208333333333334</v>
      </c>
      <c r="FV17" s="2"/>
      <c r="FW17" s="2"/>
      <c r="FX17" s="2">
        <f t="shared" si="26"/>
        <v>-0.5208333333333334</v>
      </c>
      <c r="FY17" s="2">
        <f t="shared" si="27"/>
        <v>-0.5034242209710501</v>
      </c>
      <c r="FZ17" s="2">
        <f t="shared" si="28"/>
        <v>-0.5208333333333334</v>
      </c>
      <c r="GA17" s="2">
        <f t="shared" si="29"/>
        <v>-0.5034242209710501</v>
      </c>
      <c r="GB17" s="3"/>
      <c r="GC17" s="3"/>
      <c r="GD17" s="2">
        <v>0.5208333333333334</v>
      </c>
      <c r="GE17" s="2"/>
      <c r="GF17" s="2"/>
      <c r="GG17" s="2">
        <f t="shared" si="30"/>
        <v>-0.5208333333333334</v>
      </c>
      <c r="GH17" s="2">
        <f t="shared" si="31"/>
        <v>0</v>
      </c>
      <c r="GI17" s="2">
        <f t="shared" si="32"/>
        <v>0</v>
      </c>
      <c r="GJ17" s="2">
        <f t="shared" si="33"/>
        <v>0</v>
      </c>
      <c r="GK17" s="3"/>
      <c r="GL17" s="3"/>
      <c r="GM17" s="2">
        <v>0.5208333333333334</v>
      </c>
      <c r="GN17" s="2"/>
      <c r="GO17" s="2"/>
      <c r="GP17" s="2">
        <f t="shared" si="34"/>
        <v>-0.5208333333333334</v>
      </c>
      <c r="GQ17" s="2">
        <f t="shared" si="35"/>
        <v>0</v>
      </c>
      <c r="GR17" s="2">
        <f t="shared" si="36"/>
        <v>0</v>
      </c>
      <c r="GS17" s="2">
        <f t="shared" si="37"/>
        <v>0</v>
      </c>
      <c r="GT17" s="3"/>
      <c r="GU17" s="3"/>
      <c r="GV17" s="2">
        <v>0.5208333333333334</v>
      </c>
      <c r="GW17" s="2"/>
      <c r="GX17" s="2"/>
      <c r="GY17" s="2">
        <f t="shared" si="38"/>
        <v>-0.5208333333333334</v>
      </c>
      <c r="GZ17" s="2">
        <f t="shared" si="39"/>
        <v>-0.5034242209710501</v>
      </c>
      <c r="HA17" s="2">
        <f t="shared" si="40"/>
        <v>0</v>
      </c>
      <c r="HB17" s="2">
        <f t="shared" si="41"/>
        <v>0</v>
      </c>
      <c r="HC17" s="3"/>
      <c r="HE17" s="2">
        <f t="shared" si="42"/>
        <v>1.8347222222222226</v>
      </c>
      <c r="HF17" s="2">
        <f t="shared" si="43"/>
        <v>0.6868055555555554</v>
      </c>
      <c r="HG17" s="2">
        <f t="shared" si="91"/>
        <v>0.6027777777777776</v>
      </c>
      <c r="HH17" s="2">
        <f t="shared" si="44"/>
        <v>0.5826296317371619</v>
      </c>
      <c r="HI17" s="2">
        <f t="shared" si="45"/>
        <v>0.03641435198357262</v>
      </c>
      <c r="HJ17">
        <v>4</v>
      </c>
      <c r="HK17">
        <v>4</v>
      </c>
      <c r="HL17">
        <v>5</v>
      </c>
      <c r="HM17">
        <v>3</v>
      </c>
      <c r="HO17">
        <f t="shared" si="46"/>
        <v>16</v>
      </c>
    </row>
    <row r="18" spans="3:223" ht="12">
      <c r="C18" t="s">
        <v>30</v>
      </c>
      <c r="D18">
        <v>22.69</v>
      </c>
      <c r="F18" s="1">
        <v>22.69</v>
      </c>
      <c r="G18" s="1">
        <v>1</v>
      </c>
      <c r="H18" s="1">
        <f t="shared" si="0"/>
        <v>0.13347058823529412</v>
      </c>
      <c r="I18" s="1">
        <f t="shared" si="1"/>
        <v>0.23653362673418749</v>
      </c>
      <c r="J18" s="1"/>
      <c r="K18" s="2">
        <v>0.4166666666666667</v>
      </c>
      <c r="L18" s="2">
        <v>0.6395833333333333</v>
      </c>
      <c r="M18" s="2">
        <f t="shared" si="2"/>
        <v>0.2229166666666666</v>
      </c>
      <c r="N18" s="2">
        <f t="shared" si="3"/>
        <v>0.05272728762616261</v>
      </c>
      <c r="O18" s="3">
        <v>5</v>
      </c>
      <c r="Q18" s="2">
        <v>0.5104166666666666</v>
      </c>
      <c r="R18" s="2">
        <v>0.611111111111111</v>
      </c>
      <c r="S18" s="2">
        <f t="shared" si="52"/>
        <v>0.10069444444444442</v>
      </c>
      <c r="T18" s="2">
        <f t="shared" si="53"/>
        <v>0.023817622136428594</v>
      </c>
      <c r="U18" s="3"/>
      <c r="W18" s="2">
        <v>0.4270833333333333</v>
      </c>
      <c r="X18" s="2">
        <v>0.625</v>
      </c>
      <c r="Y18" s="2">
        <f t="shared" si="54"/>
        <v>0.19791666666666669</v>
      </c>
      <c r="Z18" s="2">
        <f t="shared" si="55"/>
        <v>0.046813946957807946</v>
      </c>
      <c r="AA18" s="3"/>
      <c r="AC18" s="2">
        <v>0.4583333333333333</v>
      </c>
      <c r="AD18" s="2">
        <v>0.58125</v>
      </c>
      <c r="AE18" s="2">
        <f t="shared" si="92"/>
        <v>0.12291666666666673</v>
      </c>
      <c r="AF18" s="2">
        <f t="shared" si="56"/>
        <v>0.02907392495274389</v>
      </c>
      <c r="AG18" s="3"/>
      <c r="AI18" s="2">
        <v>0.6666666666666666</v>
      </c>
      <c r="AJ18" s="2">
        <v>0.720138888888889</v>
      </c>
      <c r="AK18" s="2">
        <v>0.8493055555555555</v>
      </c>
      <c r="AL18" s="2">
        <f t="shared" si="57"/>
        <v>0.1826388888888889</v>
      </c>
      <c r="AM18" s="2">
        <f t="shared" si="58"/>
        <v>0.04320023877159119</v>
      </c>
      <c r="AN18" s="2">
        <f t="shared" si="59"/>
        <v>0.12916666666666654</v>
      </c>
      <c r="AO18" s="2">
        <f t="shared" si="60"/>
        <v>0.03055226011983252</v>
      </c>
      <c r="AP18" s="3"/>
      <c r="AR18" s="2">
        <v>0.4166666666666667</v>
      </c>
      <c r="AS18" s="2">
        <v>0.42291666666666666</v>
      </c>
      <c r="AT18" s="2">
        <v>0.5722222222222222</v>
      </c>
      <c r="AU18" s="2">
        <f t="shared" si="61"/>
        <v>0.1555555555555555</v>
      </c>
      <c r="AV18" s="2">
        <f>$I18*$AU18</f>
        <v>0.03679411971420693</v>
      </c>
      <c r="AW18" s="2">
        <f t="shared" si="4"/>
        <v>0.14930555555555552</v>
      </c>
      <c r="AX18" s="2">
        <f t="shared" si="5"/>
        <v>0.03531578454711826</v>
      </c>
      <c r="AY18" s="3"/>
      <c r="BA18" s="2">
        <v>0.5208333333333334</v>
      </c>
      <c r="BB18" s="2">
        <v>0.5215277777777778</v>
      </c>
      <c r="BC18" s="2">
        <v>0.6777777777777777</v>
      </c>
      <c r="BD18" s="2">
        <f t="shared" si="62"/>
        <v>0.15694444444444433</v>
      </c>
      <c r="BE18" s="2">
        <f t="shared" si="63"/>
        <v>0.03712263864022662</v>
      </c>
      <c r="BF18" s="2">
        <f t="shared" si="6"/>
        <v>0.1562499999999999</v>
      </c>
      <c r="BG18" s="2">
        <f t="shared" si="7"/>
        <v>0.03695837917721677</v>
      </c>
      <c r="BH18" s="3"/>
      <c r="BJ18" s="2">
        <v>0.5520833333333334</v>
      </c>
      <c r="BK18" s="2">
        <v>0.5604166666666667</v>
      </c>
      <c r="BL18" s="2"/>
      <c r="BM18" s="2">
        <f t="shared" si="49"/>
        <v>-0.5520833333333334</v>
      </c>
      <c r="BN18" s="2">
        <f t="shared" si="50"/>
        <v>-0.1305862730928327</v>
      </c>
      <c r="BO18" s="2">
        <f t="shared" si="64"/>
        <v>-0.5604166666666667</v>
      </c>
      <c r="BP18" s="2">
        <f t="shared" si="51"/>
        <v>-0.1325573866489509</v>
      </c>
      <c r="BQ18" s="3"/>
      <c r="BS18" s="2">
        <v>0.5208333333333334</v>
      </c>
      <c r="BT18" s="2">
        <v>0.5395833333333333</v>
      </c>
      <c r="BU18" s="2">
        <v>0.6666666666666666</v>
      </c>
      <c r="BV18" s="2">
        <f t="shared" si="65"/>
        <v>0.14583333333333326</v>
      </c>
      <c r="BW18" s="2">
        <f t="shared" si="66"/>
        <v>0.03449448723206899</v>
      </c>
      <c r="BX18" s="2">
        <f t="shared" si="67"/>
        <v>0.12708333333333333</v>
      </c>
      <c r="BY18" s="2">
        <f t="shared" si="8"/>
        <v>0.03005948173080299</v>
      </c>
      <c r="BZ18" s="3"/>
      <c r="CB18" s="2">
        <v>0.5520833333333334</v>
      </c>
      <c r="CC18" s="2">
        <v>0.5569444444444445</v>
      </c>
      <c r="CD18" s="2">
        <v>0.6631944444444444</v>
      </c>
      <c r="CE18" s="2">
        <f t="shared" si="68"/>
        <v>0.11111111111111105</v>
      </c>
      <c r="CF18" s="2">
        <f t="shared" si="69"/>
        <v>0.026281514081576373</v>
      </c>
      <c r="CG18" s="2">
        <f t="shared" si="70"/>
        <v>0.10624999999999996</v>
      </c>
      <c r="CH18" s="2">
        <f t="shared" si="9"/>
        <v>0.025131697840507408</v>
      </c>
      <c r="CI18" s="2"/>
      <c r="CK18" s="2">
        <v>0.5416666666666666</v>
      </c>
      <c r="CL18" s="2">
        <v>0.54375</v>
      </c>
      <c r="CM18" s="2">
        <v>0.6993055555555556</v>
      </c>
      <c r="CN18" s="2">
        <f t="shared" si="71"/>
        <v>0.157638888888889</v>
      </c>
      <c r="CO18" s="2">
        <f t="shared" si="72"/>
        <v>0.03728689810323652</v>
      </c>
      <c r="CP18" s="2">
        <f t="shared" si="73"/>
        <v>0.15555555555555567</v>
      </c>
      <c r="CQ18" s="2">
        <f t="shared" si="10"/>
        <v>0.03679411971420697</v>
      </c>
      <c r="CR18" s="3"/>
      <c r="CT18" s="2">
        <v>0.5555555555555556</v>
      </c>
      <c r="CU18" s="2">
        <v>0.5576388888888889</v>
      </c>
      <c r="CV18" s="2">
        <v>0.6715277777777778</v>
      </c>
      <c r="CW18" s="2">
        <f t="shared" si="74"/>
        <v>0.11597222222222225</v>
      </c>
      <c r="CX18" s="2">
        <f t="shared" si="75"/>
        <v>0.027431330322645362</v>
      </c>
      <c r="CY18" s="2">
        <f t="shared" si="76"/>
        <v>0.11388888888888893</v>
      </c>
      <c r="CZ18" s="2">
        <f t="shared" si="11"/>
        <v>0.026938551933615808</v>
      </c>
      <c r="DA18" s="3"/>
      <c r="DC18" s="2">
        <v>0.5416666666666666</v>
      </c>
      <c r="DD18" s="2">
        <v>0.5527777777777778</v>
      </c>
      <c r="DE18" s="2">
        <v>0.7083333333333334</v>
      </c>
      <c r="DF18" s="2">
        <f t="shared" si="77"/>
        <v>0.16666666666666674</v>
      </c>
      <c r="DG18" s="2">
        <f t="shared" si="78"/>
        <v>0.0394222711223646</v>
      </c>
      <c r="DH18" s="2">
        <f t="shared" si="79"/>
        <v>0.15555555555555556</v>
      </c>
      <c r="DI18" s="2">
        <f t="shared" si="12"/>
        <v>0.036794119714206944</v>
      </c>
      <c r="DJ18" s="3"/>
      <c r="DL18" s="2">
        <v>0.5</v>
      </c>
      <c r="DM18" s="2">
        <v>0.5020833333333333</v>
      </c>
      <c r="DN18" s="2">
        <v>0.6013888888888889</v>
      </c>
      <c r="DO18" s="2">
        <f t="shared" si="80"/>
        <v>0.10138888888888886</v>
      </c>
      <c r="DP18" s="2">
        <f t="shared" si="81"/>
        <v>0.023981881599438447</v>
      </c>
      <c r="DQ18" s="2">
        <f t="shared" si="82"/>
        <v>0.09930555555555554</v>
      </c>
      <c r="DR18" s="2">
        <f t="shared" si="13"/>
        <v>0.023489103210408892</v>
      </c>
      <c r="DS18" s="3"/>
      <c r="DU18" s="2"/>
      <c r="DV18" s="2"/>
      <c r="DW18" s="2"/>
      <c r="DX18" s="2">
        <f t="shared" si="83"/>
        <v>0</v>
      </c>
      <c r="DY18" s="2">
        <f t="shared" si="84"/>
        <v>0</v>
      </c>
      <c r="DZ18" s="3"/>
      <c r="EB18" s="2"/>
      <c r="EC18" s="2"/>
      <c r="ED18" s="2"/>
      <c r="EE18" s="2">
        <f t="shared" si="85"/>
        <v>0</v>
      </c>
      <c r="EF18" s="2">
        <f t="shared" si="86"/>
        <v>0</v>
      </c>
      <c r="EG18" s="2">
        <f t="shared" si="87"/>
        <v>0</v>
      </c>
      <c r="EH18" s="2">
        <f t="shared" si="14"/>
        <v>0</v>
      </c>
      <c r="EI18" s="3"/>
      <c r="EK18" s="2"/>
      <c r="EL18" s="2"/>
      <c r="EM18" s="2"/>
      <c r="EN18" s="2">
        <f t="shared" si="88"/>
        <v>0</v>
      </c>
      <c r="EO18" s="2">
        <f t="shared" si="89"/>
        <v>0</v>
      </c>
      <c r="EP18" s="2">
        <f t="shared" si="90"/>
        <v>0</v>
      </c>
      <c r="EQ18" s="2">
        <f t="shared" si="15"/>
        <v>0</v>
      </c>
      <c r="ER18" s="3"/>
      <c r="ET18" s="2"/>
      <c r="EU18" s="2"/>
      <c r="EV18" s="2"/>
      <c r="EW18" s="2">
        <f t="shared" si="16"/>
        <v>0</v>
      </c>
      <c r="EX18" s="2">
        <f t="shared" si="17"/>
        <v>0</v>
      </c>
      <c r="EY18" s="2">
        <f t="shared" si="18"/>
        <v>0</v>
      </c>
      <c r="EZ18" s="2">
        <f t="shared" si="19"/>
        <v>0</v>
      </c>
      <c r="FA18" s="3"/>
      <c r="FC18" s="2"/>
      <c r="FD18" s="2"/>
      <c r="FE18" s="2"/>
      <c r="FF18" s="2">
        <f t="shared" si="47"/>
        <v>0</v>
      </c>
      <c r="FG18" s="2">
        <f t="shared" si="48"/>
        <v>0</v>
      </c>
      <c r="FH18" s="2">
        <f t="shared" si="20"/>
        <v>0</v>
      </c>
      <c r="FI18" s="2">
        <f t="shared" si="21"/>
        <v>0</v>
      </c>
      <c r="FJ18" s="3"/>
      <c r="FL18" s="2"/>
      <c r="FM18" s="2"/>
      <c r="FN18" s="2"/>
      <c r="FO18" s="2">
        <f t="shared" si="22"/>
        <v>0</v>
      </c>
      <c r="FP18" s="2">
        <f t="shared" si="23"/>
        <v>0</v>
      </c>
      <c r="FQ18" s="2">
        <f t="shared" si="24"/>
        <v>0</v>
      </c>
      <c r="FR18" s="2">
        <f t="shared" si="25"/>
        <v>0</v>
      </c>
      <c r="FS18" s="3"/>
      <c r="FT18" s="3"/>
      <c r="FU18" s="2"/>
      <c r="FV18" s="2"/>
      <c r="FW18" s="2"/>
      <c r="FX18" s="2">
        <f t="shared" si="26"/>
        <v>0</v>
      </c>
      <c r="FY18" s="2">
        <f t="shared" si="27"/>
        <v>0</v>
      </c>
      <c r="FZ18" s="2">
        <f t="shared" si="28"/>
        <v>0</v>
      </c>
      <c r="GA18" s="2">
        <f t="shared" si="29"/>
        <v>0</v>
      </c>
      <c r="GB18" s="3"/>
      <c r="GC18" s="3"/>
      <c r="GD18" s="2"/>
      <c r="GE18" s="2"/>
      <c r="GF18" s="2"/>
      <c r="GG18" s="2">
        <f t="shared" si="30"/>
        <v>0</v>
      </c>
      <c r="GH18" s="2">
        <f t="shared" si="31"/>
        <v>0</v>
      </c>
      <c r="GI18" s="2">
        <f t="shared" si="32"/>
        <v>0</v>
      </c>
      <c r="GJ18" s="2">
        <f t="shared" si="33"/>
        <v>0</v>
      </c>
      <c r="GK18" s="3"/>
      <c r="GL18" s="3"/>
      <c r="GM18" s="2"/>
      <c r="GN18" s="2"/>
      <c r="GO18" s="2"/>
      <c r="GP18" s="2">
        <f t="shared" si="34"/>
        <v>0</v>
      </c>
      <c r="GQ18" s="2">
        <f t="shared" si="35"/>
        <v>0</v>
      </c>
      <c r="GR18" s="2">
        <f t="shared" si="36"/>
        <v>0</v>
      </c>
      <c r="GS18" s="2">
        <f t="shared" si="37"/>
        <v>0</v>
      </c>
      <c r="GT18" s="3"/>
      <c r="GU18" s="3"/>
      <c r="GV18" s="2"/>
      <c r="GW18" s="2"/>
      <c r="GX18" s="2"/>
      <c r="GY18" s="2">
        <f t="shared" si="38"/>
        <v>0</v>
      </c>
      <c r="GZ18" s="2">
        <f t="shared" si="39"/>
        <v>0</v>
      </c>
      <c r="HA18" s="2">
        <f t="shared" si="40"/>
        <v>0</v>
      </c>
      <c r="HB18" s="2">
        <f t="shared" si="41"/>
        <v>0</v>
      </c>
      <c r="HC18" s="3"/>
      <c r="HE18" s="2">
        <f t="shared" si="42"/>
        <v>1.9381944444444446</v>
      </c>
      <c r="HF18" s="2">
        <f t="shared" si="43"/>
        <v>0.6319444444444442</v>
      </c>
      <c r="HG18" s="2">
        <f t="shared" si="91"/>
        <v>0.6506944444444442</v>
      </c>
      <c r="HH18" s="2">
        <f t="shared" si="44"/>
        <v>0.15391111684023168</v>
      </c>
      <c r="HI18" s="2">
        <f t="shared" si="45"/>
        <v>0.01183931668001782</v>
      </c>
      <c r="HJ18">
        <v>4</v>
      </c>
      <c r="HK18">
        <v>4</v>
      </c>
      <c r="HL18">
        <v>5</v>
      </c>
      <c r="HM18">
        <v>0</v>
      </c>
      <c r="HO18">
        <f t="shared" si="46"/>
        <v>13</v>
      </c>
    </row>
    <row r="19" spans="3:223" ht="12">
      <c r="C19" t="s">
        <v>31</v>
      </c>
      <c r="D19">
        <v>25.7</v>
      </c>
      <c r="F19" s="1">
        <v>25.7</v>
      </c>
      <c r="G19" s="1">
        <v>1</v>
      </c>
      <c r="H19" s="1">
        <f t="shared" si="0"/>
        <v>0.1511764705882353</v>
      </c>
      <c r="I19" s="1">
        <f t="shared" si="1"/>
        <v>0.2388814185168488</v>
      </c>
      <c r="J19" s="1"/>
      <c r="K19" s="2">
        <v>0.4166666666666667</v>
      </c>
      <c r="L19" s="2">
        <v>0.6458333333333334</v>
      </c>
      <c r="M19" s="2">
        <f t="shared" si="2"/>
        <v>0.22916666666666669</v>
      </c>
      <c r="N19" s="2">
        <f t="shared" si="3"/>
        <v>0.05474365841011119</v>
      </c>
      <c r="O19" s="3">
        <v>7</v>
      </c>
      <c r="Q19" s="2">
        <v>0.5104166666666666</v>
      </c>
      <c r="R19" s="2">
        <v>0.6458333333333334</v>
      </c>
      <c r="S19" s="2">
        <f t="shared" si="52"/>
        <v>0.13541666666666674</v>
      </c>
      <c r="T19" s="2">
        <f t="shared" si="53"/>
        <v>0.03234852542415662</v>
      </c>
      <c r="U19" s="3"/>
      <c r="W19" s="2">
        <v>0.4270833333333333</v>
      </c>
      <c r="X19" s="2">
        <v>0.625</v>
      </c>
      <c r="Y19" s="2">
        <f t="shared" si="54"/>
        <v>0.19791666666666669</v>
      </c>
      <c r="Z19" s="2">
        <f t="shared" si="55"/>
        <v>0.04727861408145966</v>
      </c>
      <c r="AA19" s="3"/>
      <c r="AC19" s="2">
        <v>0.4583333333333333</v>
      </c>
      <c r="AD19" s="2">
        <v>0.625</v>
      </c>
      <c r="AE19" s="2">
        <f t="shared" si="92"/>
        <v>0.16666666666666669</v>
      </c>
      <c r="AF19" s="2">
        <f t="shared" si="56"/>
        <v>0.039813569752808135</v>
      </c>
      <c r="AG19" s="3"/>
      <c r="AI19" s="2"/>
      <c r="AJ19" s="2"/>
      <c r="AK19" s="2"/>
      <c r="AL19" s="2">
        <f t="shared" si="57"/>
        <v>0</v>
      </c>
      <c r="AM19" s="2">
        <f t="shared" si="58"/>
        <v>0</v>
      </c>
      <c r="AN19" s="2">
        <f t="shared" si="59"/>
        <v>0</v>
      </c>
      <c r="AO19" s="2">
        <f t="shared" si="60"/>
        <v>0</v>
      </c>
      <c r="AP19" s="3"/>
      <c r="AR19" s="2"/>
      <c r="AS19" s="2"/>
      <c r="AT19" s="2"/>
      <c r="AU19" s="2">
        <f t="shared" si="61"/>
        <v>0</v>
      </c>
      <c r="AV19" s="2">
        <f>$I19*$S19</f>
        <v>0.03234852542415662</v>
      </c>
      <c r="AW19" s="2">
        <f t="shared" si="4"/>
        <v>0</v>
      </c>
      <c r="AX19" s="2">
        <f t="shared" si="5"/>
        <v>0</v>
      </c>
      <c r="AY19" s="3"/>
      <c r="BA19" s="2"/>
      <c r="BB19" s="2"/>
      <c r="BC19" s="2"/>
      <c r="BD19" s="2">
        <f t="shared" si="62"/>
        <v>0</v>
      </c>
      <c r="BE19" s="2">
        <f t="shared" si="63"/>
        <v>0</v>
      </c>
      <c r="BF19" s="2">
        <f t="shared" si="6"/>
        <v>0</v>
      </c>
      <c r="BG19" s="2">
        <f t="shared" si="7"/>
        <v>0</v>
      </c>
      <c r="BH19" s="3"/>
      <c r="BJ19" s="2"/>
      <c r="BK19" s="2"/>
      <c r="BL19" s="2"/>
      <c r="BM19" s="2">
        <f t="shared" si="49"/>
        <v>0</v>
      </c>
      <c r="BN19" s="2">
        <f t="shared" si="50"/>
        <v>0</v>
      </c>
      <c r="BO19" s="2">
        <f t="shared" si="64"/>
        <v>0</v>
      </c>
      <c r="BP19" s="2">
        <f t="shared" si="51"/>
        <v>0</v>
      </c>
      <c r="BQ19" s="3"/>
      <c r="BS19" s="2"/>
      <c r="BT19" s="2"/>
      <c r="BU19" s="2"/>
      <c r="BV19" s="2">
        <f t="shared" si="65"/>
        <v>0</v>
      </c>
      <c r="BW19" s="2">
        <f t="shared" si="66"/>
        <v>0</v>
      </c>
      <c r="BX19" s="2">
        <f t="shared" si="67"/>
        <v>0</v>
      </c>
      <c r="BY19" s="2">
        <f t="shared" si="8"/>
        <v>0</v>
      </c>
      <c r="BZ19" s="3"/>
      <c r="CB19" s="2"/>
      <c r="CC19" s="2"/>
      <c r="CD19" s="2"/>
      <c r="CE19" s="2">
        <f t="shared" si="68"/>
        <v>0</v>
      </c>
      <c r="CF19" s="2">
        <f t="shared" si="69"/>
        <v>0</v>
      </c>
      <c r="CG19" s="2">
        <f t="shared" si="70"/>
        <v>0</v>
      </c>
      <c r="CH19" s="2">
        <f t="shared" si="9"/>
        <v>0</v>
      </c>
      <c r="CI19" s="2"/>
      <c r="CK19" s="2"/>
      <c r="CL19" s="2"/>
      <c r="CM19" s="2"/>
      <c r="CN19" s="2">
        <f t="shared" si="71"/>
        <v>0</v>
      </c>
      <c r="CO19" s="2">
        <f t="shared" si="72"/>
        <v>0</v>
      </c>
      <c r="CP19" s="2">
        <f t="shared" si="73"/>
        <v>0</v>
      </c>
      <c r="CQ19" s="2">
        <f t="shared" si="10"/>
        <v>0</v>
      </c>
      <c r="CR19" s="3"/>
      <c r="CT19" s="2"/>
      <c r="CU19" s="2"/>
      <c r="CV19" s="2"/>
      <c r="CW19" s="2">
        <f t="shared" si="74"/>
        <v>0</v>
      </c>
      <c r="CX19" s="2">
        <f t="shared" si="75"/>
        <v>0</v>
      </c>
      <c r="CY19" s="2">
        <f t="shared" si="76"/>
        <v>0</v>
      </c>
      <c r="CZ19" s="2">
        <f t="shared" si="11"/>
        <v>0</v>
      </c>
      <c r="DA19" s="3"/>
      <c r="DC19" s="2"/>
      <c r="DD19" s="2"/>
      <c r="DE19" s="2"/>
      <c r="DF19" s="2">
        <f t="shared" si="77"/>
        <v>0</v>
      </c>
      <c r="DG19" s="2">
        <f t="shared" si="78"/>
        <v>0</v>
      </c>
      <c r="DH19" s="2">
        <f t="shared" si="79"/>
        <v>0</v>
      </c>
      <c r="DI19" s="2">
        <f t="shared" si="12"/>
        <v>0</v>
      </c>
      <c r="DJ19" s="3"/>
      <c r="DL19" s="2"/>
      <c r="DM19" s="2"/>
      <c r="DN19" s="2"/>
      <c r="DO19" s="2">
        <f t="shared" si="80"/>
        <v>0</v>
      </c>
      <c r="DP19" s="2">
        <f t="shared" si="81"/>
        <v>0</v>
      </c>
      <c r="DQ19" s="2">
        <f t="shared" si="82"/>
        <v>0</v>
      </c>
      <c r="DR19" s="2">
        <f t="shared" si="13"/>
        <v>0</v>
      </c>
      <c r="DS19" s="3"/>
      <c r="DU19" s="2"/>
      <c r="DV19" s="2"/>
      <c r="DW19" s="2"/>
      <c r="DX19" s="2">
        <f t="shared" si="83"/>
        <v>0</v>
      </c>
      <c r="DY19" s="2">
        <f t="shared" si="84"/>
        <v>0</v>
      </c>
      <c r="DZ19" s="3"/>
      <c r="EB19" s="2"/>
      <c r="EC19" s="2"/>
      <c r="ED19" s="2"/>
      <c r="EE19" s="2">
        <f t="shared" si="85"/>
        <v>0</v>
      </c>
      <c r="EF19" s="2">
        <f t="shared" si="86"/>
        <v>0</v>
      </c>
      <c r="EG19" s="2">
        <f t="shared" si="87"/>
        <v>0</v>
      </c>
      <c r="EH19" s="2">
        <f t="shared" si="14"/>
        <v>0</v>
      </c>
      <c r="EI19" s="3"/>
      <c r="EK19" s="2"/>
      <c r="EL19" s="2"/>
      <c r="EM19" s="2"/>
      <c r="EN19" s="2">
        <f t="shared" si="88"/>
        <v>0</v>
      </c>
      <c r="EO19" s="2">
        <f t="shared" si="89"/>
        <v>0</v>
      </c>
      <c r="EP19" s="2">
        <f t="shared" si="90"/>
        <v>0</v>
      </c>
      <c r="EQ19" s="2">
        <f t="shared" si="15"/>
        <v>0</v>
      </c>
      <c r="ER19" s="3"/>
      <c r="ET19" s="2"/>
      <c r="EU19" s="2"/>
      <c r="EV19" s="2"/>
      <c r="EW19" s="2">
        <f t="shared" si="16"/>
        <v>0</v>
      </c>
      <c r="EX19" s="2">
        <f t="shared" si="17"/>
        <v>0</v>
      </c>
      <c r="EY19" s="2">
        <f t="shared" si="18"/>
        <v>0</v>
      </c>
      <c r="EZ19" s="2">
        <f t="shared" si="19"/>
        <v>0</v>
      </c>
      <c r="FA19" s="3"/>
      <c r="FC19" s="2"/>
      <c r="FD19" s="2"/>
      <c r="FE19" s="2"/>
      <c r="FF19" s="2">
        <f t="shared" si="47"/>
        <v>0</v>
      </c>
      <c r="FG19" s="2">
        <f t="shared" si="48"/>
        <v>0</v>
      </c>
      <c r="FH19" s="2">
        <f t="shared" si="20"/>
        <v>0</v>
      </c>
      <c r="FI19" s="2">
        <f t="shared" si="21"/>
        <v>0</v>
      </c>
      <c r="FJ19" s="3"/>
      <c r="FL19" s="2"/>
      <c r="FM19" s="2"/>
      <c r="FN19" s="2"/>
      <c r="FO19" s="2">
        <f t="shared" si="22"/>
        <v>0</v>
      </c>
      <c r="FP19" s="2">
        <f t="shared" si="23"/>
        <v>0</v>
      </c>
      <c r="FQ19" s="2">
        <f t="shared" si="24"/>
        <v>0</v>
      </c>
      <c r="FR19" s="2">
        <f t="shared" si="25"/>
        <v>0</v>
      </c>
      <c r="FS19" s="3"/>
      <c r="FT19" s="3"/>
      <c r="FU19" s="2"/>
      <c r="FV19" s="2"/>
      <c r="FW19" s="2"/>
      <c r="FX19" s="2">
        <f t="shared" si="26"/>
        <v>0</v>
      </c>
      <c r="FY19" s="2">
        <f t="shared" si="27"/>
        <v>0</v>
      </c>
      <c r="FZ19" s="2">
        <f t="shared" si="28"/>
        <v>0</v>
      </c>
      <c r="GA19" s="2">
        <f t="shared" si="29"/>
        <v>0</v>
      </c>
      <c r="GB19" s="3"/>
      <c r="GC19" s="3"/>
      <c r="GD19" s="2"/>
      <c r="GE19" s="2"/>
      <c r="GF19" s="2"/>
      <c r="GG19" s="2">
        <f t="shared" si="30"/>
        <v>0</v>
      </c>
      <c r="GH19" s="2">
        <f t="shared" si="31"/>
        <v>0</v>
      </c>
      <c r="GI19" s="2">
        <f t="shared" si="32"/>
        <v>0</v>
      </c>
      <c r="GJ19" s="2">
        <f t="shared" si="33"/>
        <v>0</v>
      </c>
      <c r="GK19" s="3"/>
      <c r="GL19" s="3"/>
      <c r="GM19" s="2"/>
      <c r="GN19" s="2"/>
      <c r="GO19" s="2"/>
      <c r="GP19" s="2">
        <f t="shared" si="34"/>
        <v>0</v>
      </c>
      <c r="GQ19" s="2">
        <f t="shared" si="35"/>
        <v>0</v>
      </c>
      <c r="GR19" s="2">
        <f t="shared" si="36"/>
        <v>0</v>
      </c>
      <c r="GS19" s="2">
        <f t="shared" si="37"/>
        <v>0</v>
      </c>
      <c r="GT19" s="3"/>
      <c r="GU19" s="3"/>
      <c r="GV19" s="2"/>
      <c r="GW19" s="2"/>
      <c r="GX19" s="2"/>
      <c r="GY19" s="2">
        <f t="shared" si="38"/>
        <v>0</v>
      </c>
      <c r="GZ19" s="2">
        <f t="shared" si="39"/>
        <v>0</v>
      </c>
      <c r="HA19" s="2">
        <f t="shared" si="40"/>
        <v>0</v>
      </c>
      <c r="HB19" s="2">
        <f t="shared" si="41"/>
        <v>0</v>
      </c>
      <c r="HC19" s="3"/>
      <c r="HE19" s="2">
        <f t="shared" si="42"/>
        <v>0.7291666666666667</v>
      </c>
      <c r="HF19" s="2">
        <f t="shared" si="43"/>
        <v>0</v>
      </c>
      <c r="HG19" s="2">
        <f t="shared" si="91"/>
        <v>0</v>
      </c>
      <c r="HH19" s="2">
        <f t="shared" si="44"/>
        <v>0</v>
      </c>
      <c r="HI19" s="2">
        <f t="shared" si="45"/>
        <v>0</v>
      </c>
      <c r="HJ19">
        <v>4</v>
      </c>
      <c r="HK19">
        <v>0</v>
      </c>
      <c r="HL19">
        <v>0</v>
      </c>
      <c r="HM19">
        <v>0</v>
      </c>
      <c r="HO19">
        <f t="shared" si="46"/>
        <v>4</v>
      </c>
    </row>
    <row r="20" spans="3:223" ht="12">
      <c r="C20" t="s">
        <v>32</v>
      </c>
      <c r="D20">
        <v>29.68</v>
      </c>
      <c r="E20">
        <v>450</v>
      </c>
      <c r="F20" s="1">
        <v>29.68</v>
      </c>
      <c r="G20" s="1">
        <v>450</v>
      </c>
      <c r="H20" s="1">
        <f t="shared" si="0"/>
        <v>78.56470588235294</v>
      </c>
      <c r="I20" s="1">
        <f t="shared" si="1"/>
        <v>1.0863673385360775</v>
      </c>
      <c r="J20" s="1"/>
      <c r="K20" s="2">
        <v>0.4166666666666667</v>
      </c>
      <c r="L20" s="2">
        <v>0.6472222222222223</v>
      </c>
      <c r="M20" s="2">
        <f t="shared" si="2"/>
        <v>0.23055555555555557</v>
      </c>
      <c r="N20" s="2">
        <f t="shared" si="3"/>
        <v>0.25046802527359563</v>
      </c>
      <c r="O20" s="3">
        <v>8</v>
      </c>
      <c r="Q20" s="2">
        <v>0.5104166666666666</v>
      </c>
      <c r="R20" s="2">
        <v>0.6180555555555556</v>
      </c>
      <c r="S20" s="2">
        <f t="shared" si="52"/>
        <v>0.10763888888888895</v>
      </c>
      <c r="T20" s="2">
        <f t="shared" si="53"/>
        <v>0.11693537324520285</v>
      </c>
      <c r="U20" s="3"/>
      <c r="W20" s="2">
        <v>0.4270833333333333</v>
      </c>
      <c r="X20" s="2">
        <v>0.625</v>
      </c>
      <c r="Y20" s="2">
        <f t="shared" si="54"/>
        <v>0.19791666666666669</v>
      </c>
      <c r="Z20" s="2">
        <f t="shared" si="55"/>
        <v>0.2150102024185987</v>
      </c>
      <c r="AA20" s="3"/>
      <c r="AC20" s="2">
        <v>0.4583333333333333</v>
      </c>
      <c r="AD20" s="2">
        <v>0.625</v>
      </c>
      <c r="AE20" s="2">
        <f t="shared" si="92"/>
        <v>0.16666666666666669</v>
      </c>
      <c r="AF20" s="2">
        <f t="shared" si="56"/>
        <v>0.18106122308934627</v>
      </c>
      <c r="AG20" s="3"/>
      <c r="AI20" s="2">
        <v>0.6666666666666666</v>
      </c>
      <c r="AJ20" s="2">
        <v>0.6743055555555556</v>
      </c>
      <c r="AK20" s="2">
        <v>0.8722222222222222</v>
      </c>
      <c r="AL20" s="2">
        <f t="shared" si="57"/>
        <v>0.2055555555555556</v>
      </c>
      <c r="AM20" s="2">
        <f t="shared" si="58"/>
        <v>0.22330884181019375</v>
      </c>
      <c r="AN20" s="2">
        <f t="shared" si="59"/>
        <v>0.19791666666666663</v>
      </c>
      <c r="AO20" s="2">
        <f t="shared" si="60"/>
        <v>0.21501020241859864</v>
      </c>
      <c r="AP20" s="3"/>
      <c r="AR20" s="2">
        <v>0.4166666666666667</v>
      </c>
      <c r="AS20" s="2">
        <v>0.44375</v>
      </c>
      <c r="AT20" s="2">
        <v>0.6458333333333334</v>
      </c>
      <c r="AU20" s="2">
        <f t="shared" si="61"/>
        <v>0.22916666666666669</v>
      </c>
      <c r="AV20" s="2">
        <f>$I20*$S20</f>
        <v>0.11693537324520285</v>
      </c>
      <c r="AW20" s="2">
        <f t="shared" si="4"/>
        <v>0.2020833333333334</v>
      </c>
      <c r="AX20" s="2">
        <f t="shared" si="5"/>
        <v>0.2195367329958324</v>
      </c>
      <c r="AY20" s="3"/>
      <c r="BA20" s="2">
        <v>0.5208333333333334</v>
      </c>
      <c r="BB20" s="2">
        <v>0.5298611111111111</v>
      </c>
      <c r="BC20" s="2">
        <v>0.71875</v>
      </c>
      <c r="BD20" s="2">
        <f t="shared" si="62"/>
        <v>0.19791666666666663</v>
      </c>
      <c r="BE20" s="2">
        <f t="shared" si="63"/>
        <v>0.21501020241859864</v>
      </c>
      <c r="BF20" s="2">
        <f t="shared" si="6"/>
        <v>0.18888888888888888</v>
      </c>
      <c r="BG20" s="2">
        <f t="shared" si="7"/>
        <v>0.20520271950125907</v>
      </c>
      <c r="BH20" s="3"/>
      <c r="BJ20" s="2"/>
      <c r="BK20" s="2"/>
      <c r="BL20" s="2"/>
      <c r="BM20" s="2">
        <f t="shared" si="49"/>
        <v>0</v>
      </c>
      <c r="BN20" s="2">
        <f t="shared" si="50"/>
        <v>0</v>
      </c>
      <c r="BO20" s="2">
        <f t="shared" si="64"/>
        <v>0</v>
      </c>
      <c r="BP20" s="2">
        <f t="shared" si="51"/>
        <v>0</v>
      </c>
      <c r="BQ20" s="3"/>
      <c r="BS20" s="2">
        <v>0.5208333333333334</v>
      </c>
      <c r="BT20" s="2">
        <v>0.5520833333333334</v>
      </c>
      <c r="BU20" s="2">
        <v>0.6666666666666666</v>
      </c>
      <c r="BV20" s="2">
        <f t="shared" si="65"/>
        <v>0.14583333333333326</v>
      </c>
      <c r="BW20" s="2">
        <f t="shared" si="66"/>
        <v>0.15842857020317788</v>
      </c>
      <c r="BX20" s="2">
        <f t="shared" si="67"/>
        <v>0.11458333333333326</v>
      </c>
      <c r="BY20" s="2">
        <f t="shared" si="8"/>
        <v>0.12447959087392546</v>
      </c>
      <c r="BZ20" s="3"/>
      <c r="CB20" s="2">
        <v>0.5520833333333334</v>
      </c>
      <c r="CC20" s="2">
        <v>0.5555555555555556</v>
      </c>
      <c r="CD20" s="2">
        <v>0.7034722222222222</v>
      </c>
      <c r="CE20" s="2">
        <f t="shared" si="68"/>
        <v>0.1513888888888888</v>
      </c>
      <c r="CF20" s="2">
        <f t="shared" si="69"/>
        <v>0.16446394430615607</v>
      </c>
      <c r="CG20" s="2">
        <f t="shared" si="70"/>
        <v>0.14791666666666659</v>
      </c>
      <c r="CH20" s="2">
        <f t="shared" si="9"/>
        <v>0.1606918354917947</v>
      </c>
      <c r="CI20" s="2"/>
      <c r="CK20" s="2">
        <v>0.5416666666666666</v>
      </c>
      <c r="CL20" s="2">
        <v>0.12847222222222224</v>
      </c>
      <c r="CM20" s="2">
        <v>0.7083333333333334</v>
      </c>
      <c r="CN20" s="2">
        <f t="shared" si="71"/>
        <v>0.16666666666666674</v>
      </c>
      <c r="CO20" s="2">
        <f t="shared" si="72"/>
        <v>0.18106122308934633</v>
      </c>
      <c r="CP20" s="2">
        <f t="shared" si="73"/>
        <v>0.5798611111111112</v>
      </c>
      <c r="CQ20" s="2">
        <f t="shared" si="10"/>
        <v>0.6299421719983506</v>
      </c>
      <c r="CR20" s="3"/>
      <c r="CT20" s="2">
        <v>0.5555555555555556</v>
      </c>
      <c r="CU20" s="2">
        <v>0.5673611111111111</v>
      </c>
      <c r="CV20" s="2">
        <v>0.6923611111111111</v>
      </c>
      <c r="CW20" s="2">
        <f t="shared" si="74"/>
        <v>0.1368055555555555</v>
      </c>
      <c r="CX20" s="2">
        <f t="shared" si="75"/>
        <v>0.14862108728583834</v>
      </c>
      <c r="CY20" s="2">
        <f t="shared" si="76"/>
        <v>0.125</v>
      </c>
      <c r="CZ20" s="2">
        <f t="shared" si="11"/>
        <v>0.13579591731700968</v>
      </c>
      <c r="DA20" s="3"/>
      <c r="DC20" s="2">
        <v>0.5416666666666666</v>
      </c>
      <c r="DD20" s="2">
        <v>0.5506944444444445</v>
      </c>
      <c r="DE20" s="2">
        <v>0.7083333333333334</v>
      </c>
      <c r="DF20" s="2">
        <f t="shared" si="77"/>
        <v>0.16666666666666674</v>
      </c>
      <c r="DG20" s="2">
        <f t="shared" si="78"/>
        <v>0.18106122308934633</v>
      </c>
      <c r="DH20" s="2">
        <f t="shared" si="79"/>
        <v>0.15763888888888888</v>
      </c>
      <c r="DI20" s="2">
        <f t="shared" si="12"/>
        <v>0.17125374017200665</v>
      </c>
      <c r="DJ20" s="3"/>
      <c r="DL20" s="2">
        <v>0.5</v>
      </c>
      <c r="DM20" s="2">
        <v>0.5013888888888889</v>
      </c>
      <c r="DN20" s="2">
        <v>0.625</v>
      </c>
      <c r="DO20" s="2">
        <f t="shared" si="80"/>
        <v>0.125</v>
      </c>
      <c r="DP20" s="2">
        <f t="shared" si="81"/>
        <v>0.13579591731700968</v>
      </c>
      <c r="DQ20" s="2">
        <f t="shared" si="82"/>
        <v>0.12361111111111112</v>
      </c>
      <c r="DR20" s="2">
        <f t="shared" si="13"/>
        <v>0.13428707379126514</v>
      </c>
      <c r="DS20" s="3"/>
      <c r="DU20" s="2"/>
      <c r="DV20" s="2"/>
      <c r="DW20" s="2"/>
      <c r="DX20" s="2">
        <f t="shared" si="83"/>
        <v>0</v>
      </c>
      <c r="DY20" s="2">
        <f t="shared" si="84"/>
        <v>0</v>
      </c>
      <c r="DZ20" s="3"/>
      <c r="EB20" s="2">
        <v>0.6145833333333334</v>
      </c>
      <c r="EC20" s="2">
        <v>0.6215277777777778</v>
      </c>
      <c r="ED20" s="2">
        <v>0.7034722222222222</v>
      </c>
      <c r="EE20" s="2">
        <f t="shared" si="85"/>
        <v>0.0888888888888888</v>
      </c>
      <c r="EF20" s="2">
        <f t="shared" si="86"/>
        <v>0.09656598564765123</v>
      </c>
      <c r="EG20" s="2">
        <f t="shared" si="87"/>
        <v>0.08194444444444438</v>
      </c>
      <c r="EH20" s="2">
        <f t="shared" si="14"/>
        <v>0.0890217680189285</v>
      </c>
      <c r="EI20" s="3"/>
      <c r="EK20" s="2">
        <v>0.4791666666666667</v>
      </c>
      <c r="EL20" s="2">
        <v>0.4791666666666667</v>
      </c>
      <c r="EM20" s="2">
        <v>0.5993055555555555</v>
      </c>
      <c r="EN20" s="2">
        <f t="shared" si="88"/>
        <v>0.12013888888888885</v>
      </c>
      <c r="EO20" s="2">
        <f t="shared" si="89"/>
        <v>0.1305149649769037</v>
      </c>
      <c r="EP20" s="2">
        <f t="shared" si="90"/>
        <v>0.12013888888888885</v>
      </c>
      <c r="EQ20" s="2">
        <f t="shared" si="15"/>
        <v>0.1305149649769037</v>
      </c>
      <c r="ER20" s="3"/>
      <c r="ET20" s="2"/>
      <c r="EU20" s="2"/>
      <c r="EV20" s="2"/>
      <c r="EW20" s="2">
        <f t="shared" si="16"/>
        <v>0</v>
      </c>
      <c r="EX20" s="2">
        <f t="shared" si="17"/>
        <v>0</v>
      </c>
      <c r="EY20" s="2">
        <f t="shared" si="18"/>
        <v>0</v>
      </c>
      <c r="EZ20" s="2">
        <f t="shared" si="19"/>
        <v>0</v>
      </c>
      <c r="FA20" s="3"/>
      <c r="FC20" s="2"/>
      <c r="FD20" s="2"/>
      <c r="FE20" s="2"/>
      <c r="FF20" s="2">
        <f t="shared" si="47"/>
        <v>0</v>
      </c>
      <c r="FG20" s="2">
        <f t="shared" si="48"/>
        <v>0</v>
      </c>
      <c r="FH20" s="2">
        <f t="shared" si="20"/>
        <v>0</v>
      </c>
      <c r="FI20" s="2">
        <f t="shared" si="21"/>
        <v>0</v>
      </c>
      <c r="FJ20" s="3"/>
      <c r="FL20" s="2">
        <v>0.5208333333333334</v>
      </c>
      <c r="FM20" s="2"/>
      <c r="FN20" s="2"/>
      <c r="FO20" s="2">
        <f t="shared" si="22"/>
        <v>-0.5208333333333334</v>
      </c>
      <c r="FP20" s="2">
        <f t="shared" si="23"/>
        <v>-0.5658163221542071</v>
      </c>
      <c r="FQ20" s="2">
        <f t="shared" si="24"/>
        <v>0</v>
      </c>
      <c r="FR20" s="2">
        <f t="shared" si="25"/>
        <v>0</v>
      </c>
      <c r="FS20" s="3"/>
      <c r="FT20" s="3"/>
      <c r="FU20" s="2">
        <v>0.5208333333333334</v>
      </c>
      <c r="FV20" s="2"/>
      <c r="FW20" s="2"/>
      <c r="FX20" s="2">
        <f t="shared" si="26"/>
        <v>-0.5208333333333334</v>
      </c>
      <c r="FY20" s="2">
        <f t="shared" si="27"/>
        <v>-0.5658163221542071</v>
      </c>
      <c r="FZ20" s="2">
        <f t="shared" si="28"/>
        <v>-0.5208333333333334</v>
      </c>
      <c r="GA20" s="2">
        <f t="shared" si="29"/>
        <v>-0.5658163221542071</v>
      </c>
      <c r="GB20" s="3"/>
      <c r="GC20" s="3"/>
      <c r="GD20" s="2">
        <v>0.5208333333333334</v>
      </c>
      <c r="GE20" s="2"/>
      <c r="GF20" s="2"/>
      <c r="GG20" s="2">
        <f t="shared" si="30"/>
        <v>-0.5208333333333334</v>
      </c>
      <c r="GH20" s="2">
        <f t="shared" si="31"/>
        <v>0</v>
      </c>
      <c r="GI20" s="2">
        <f t="shared" si="32"/>
        <v>0</v>
      </c>
      <c r="GJ20" s="2">
        <f t="shared" si="33"/>
        <v>0</v>
      </c>
      <c r="GK20" s="3"/>
      <c r="GL20" s="3"/>
      <c r="GM20" s="2">
        <v>0.5208333333333334</v>
      </c>
      <c r="GN20" s="2"/>
      <c r="GO20" s="2"/>
      <c r="GP20" s="2">
        <f t="shared" si="34"/>
        <v>-0.5208333333333334</v>
      </c>
      <c r="GQ20" s="2">
        <f t="shared" si="35"/>
        <v>0</v>
      </c>
      <c r="GR20" s="2">
        <f t="shared" si="36"/>
        <v>0</v>
      </c>
      <c r="GS20" s="2">
        <f t="shared" si="37"/>
        <v>0</v>
      </c>
      <c r="GT20" s="3"/>
      <c r="GU20" s="3"/>
      <c r="GV20" s="2">
        <v>0.5208333333333334</v>
      </c>
      <c r="GW20" s="2"/>
      <c r="GX20" s="2"/>
      <c r="GY20" s="2">
        <f t="shared" si="38"/>
        <v>-0.5208333333333334</v>
      </c>
      <c r="GZ20" s="2">
        <f t="shared" si="39"/>
        <v>-0.5658163221542071</v>
      </c>
      <c r="HA20" s="2">
        <f t="shared" si="40"/>
        <v>0</v>
      </c>
      <c r="HB20" s="2">
        <f t="shared" si="41"/>
        <v>0</v>
      </c>
      <c r="HC20" s="3"/>
      <c r="HE20" s="2">
        <f t="shared" si="42"/>
        <v>2.4368055555555554</v>
      </c>
      <c r="HF20" s="2">
        <f t="shared" si="43"/>
        <v>2.0395833333333333</v>
      </c>
      <c r="HG20" s="2">
        <f t="shared" si="91"/>
        <v>1.9506944444444443</v>
      </c>
      <c r="HH20" s="2">
        <f t="shared" si="44"/>
        <v>2.1191707319082234</v>
      </c>
      <c r="HI20" s="2">
        <f t="shared" si="45"/>
        <v>0.14127804879388156</v>
      </c>
      <c r="HJ20">
        <v>4</v>
      </c>
      <c r="HK20">
        <v>4</v>
      </c>
      <c r="HL20">
        <v>5</v>
      </c>
      <c r="HM20">
        <v>2</v>
      </c>
      <c r="HO20">
        <f t="shared" si="46"/>
        <v>15</v>
      </c>
    </row>
    <row r="21" spans="3:223" ht="12">
      <c r="C21" t="s">
        <v>33</v>
      </c>
      <c r="D21">
        <v>26</v>
      </c>
      <c r="E21">
        <v>450</v>
      </c>
      <c r="F21" s="1">
        <v>26</v>
      </c>
      <c r="G21" s="1">
        <v>450</v>
      </c>
      <c r="H21" s="1">
        <f t="shared" si="0"/>
        <v>68.82352941176471</v>
      </c>
      <c r="I21" s="1">
        <f t="shared" si="1"/>
        <v>1.0295994781324582</v>
      </c>
      <c r="J21" s="1"/>
      <c r="K21" s="2"/>
      <c r="L21" s="2"/>
      <c r="M21" s="2">
        <f t="shared" si="2"/>
        <v>0</v>
      </c>
      <c r="N21" s="2">
        <f t="shared" si="3"/>
        <v>0</v>
      </c>
      <c r="O21" s="3"/>
      <c r="Q21" s="2"/>
      <c r="R21" s="2"/>
      <c r="S21" s="2">
        <f t="shared" si="52"/>
        <v>0</v>
      </c>
      <c r="T21" s="2">
        <f t="shared" si="53"/>
        <v>0</v>
      </c>
      <c r="U21" s="3"/>
      <c r="W21" s="2"/>
      <c r="X21" s="2"/>
      <c r="Y21" s="2">
        <f t="shared" si="54"/>
        <v>0</v>
      </c>
      <c r="Z21" s="2">
        <f t="shared" si="55"/>
        <v>0</v>
      </c>
      <c r="AA21" s="3"/>
      <c r="AC21" s="2"/>
      <c r="AD21" s="2"/>
      <c r="AE21" s="2">
        <f t="shared" si="92"/>
        <v>0</v>
      </c>
      <c r="AF21" s="2">
        <f t="shared" si="56"/>
        <v>0</v>
      </c>
      <c r="AG21" s="3"/>
      <c r="AI21" s="2"/>
      <c r="AJ21" s="2"/>
      <c r="AK21" s="2"/>
      <c r="AL21" s="2">
        <f t="shared" si="57"/>
        <v>0</v>
      </c>
      <c r="AM21" s="2">
        <f t="shared" si="58"/>
        <v>0</v>
      </c>
      <c r="AN21" s="2">
        <f t="shared" si="59"/>
        <v>0</v>
      </c>
      <c r="AO21" s="2">
        <f t="shared" si="60"/>
        <v>0</v>
      </c>
      <c r="AP21" s="3"/>
      <c r="AR21" s="2">
        <v>0.4166666666666667</v>
      </c>
      <c r="AS21" s="2">
        <v>0.4270833333333333</v>
      </c>
      <c r="AT21" s="2">
        <v>0.6458333333333334</v>
      </c>
      <c r="AU21" s="2">
        <f t="shared" si="61"/>
        <v>0.22916666666666669</v>
      </c>
      <c r="AV21" s="2">
        <f aca="true" t="shared" si="93" ref="AV21:AV26">$I21*$AU21</f>
        <v>0.23594988040535503</v>
      </c>
      <c r="AW21" s="2">
        <f t="shared" si="4"/>
        <v>0.21875000000000006</v>
      </c>
      <c r="AX21" s="2">
        <f t="shared" si="5"/>
        <v>0.2252248858414753</v>
      </c>
      <c r="AY21" s="3"/>
      <c r="BA21" s="2">
        <v>0.5208333333333334</v>
      </c>
      <c r="BB21" s="2">
        <v>0.5229166666666667</v>
      </c>
      <c r="BC21" s="2">
        <v>0.71875</v>
      </c>
      <c r="BD21" s="2">
        <f t="shared" si="62"/>
        <v>0.19791666666666663</v>
      </c>
      <c r="BE21" s="2">
        <f t="shared" si="63"/>
        <v>0.20377489671371565</v>
      </c>
      <c r="BF21" s="2">
        <f t="shared" si="6"/>
        <v>0.1958333333333333</v>
      </c>
      <c r="BG21" s="2">
        <f t="shared" si="7"/>
        <v>0.2016298978009397</v>
      </c>
      <c r="BH21" s="3"/>
      <c r="BJ21" s="2">
        <v>0.5520833333333334</v>
      </c>
      <c r="BK21" s="2">
        <v>0.5638888888888889</v>
      </c>
      <c r="BL21" s="2"/>
      <c r="BM21" s="2">
        <f t="shared" si="49"/>
        <v>-0.5520833333333334</v>
      </c>
      <c r="BN21" s="2">
        <f t="shared" si="50"/>
        <v>-0.568424711885628</v>
      </c>
      <c r="BO21" s="2">
        <f t="shared" si="64"/>
        <v>-0.5638888888888889</v>
      </c>
      <c r="BP21" s="2">
        <f t="shared" si="51"/>
        <v>-0.5805797057246918</v>
      </c>
      <c r="BQ21" s="3"/>
      <c r="BS21" s="2">
        <v>0.5208333333333334</v>
      </c>
      <c r="BT21" s="2">
        <v>0.5215277777777778</v>
      </c>
      <c r="BU21" s="2">
        <v>0.6666666666666666</v>
      </c>
      <c r="BV21" s="2">
        <f t="shared" si="65"/>
        <v>0.14583333333333326</v>
      </c>
      <c r="BW21" s="2">
        <f t="shared" si="66"/>
        <v>0.15014992389431675</v>
      </c>
      <c r="BX21" s="2">
        <f t="shared" si="67"/>
        <v>0.14513888888888882</v>
      </c>
      <c r="BY21" s="2">
        <f t="shared" si="8"/>
        <v>0.14943492425672478</v>
      </c>
      <c r="BZ21" s="3"/>
      <c r="CB21" s="2">
        <v>0.5520833333333334</v>
      </c>
      <c r="CC21" s="2">
        <v>0.5548611111111111</v>
      </c>
      <c r="CD21" s="2">
        <v>0.7083333333333334</v>
      </c>
      <c r="CE21" s="2">
        <f t="shared" si="68"/>
        <v>0.15625</v>
      </c>
      <c r="CF21" s="2">
        <f t="shared" si="69"/>
        <v>0.1608749184581966</v>
      </c>
      <c r="CG21" s="2">
        <f t="shared" si="70"/>
        <v>0.15347222222222223</v>
      </c>
      <c r="CH21" s="2">
        <f t="shared" si="9"/>
        <v>0.15801491990782868</v>
      </c>
      <c r="CI21" s="2"/>
      <c r="CK21" s="2">
        <v>0.5416666666666666</v>
      </c>
      <c r="CL21" s="2">
        <v>0.54375</v>
      </c>
      <c r="CM21" s="2">
        <v>0.7083333333333334</v>
      </c>
      <c r="CN21" s="2">
        <f t="shared" si="71"/>
        <v>0.16666666666666674</v>
      </c>
      <c r="CO21" s="2">
        <f t="shared" si="72"/>
        <v>0.17159991302207644</v>
      </c>
      <c r="CP21" s="2">
        <f t="shared" si="73"/>
        <v>0.16458333333333341</v>
      </c>
      <c r="CQ21" s="2">
        <f t="shared" si="10"/>
        <v>0.1694549141093005</v>
      </c>
      <c r="CR21" s="3"/>
      <c r="CT21" s="2"/>
      <c r="CU21" s="2"/>
      <c r="CV21" s="2"/>
      <c r="CW21" s="2">
        <f t="shared" si="74"/>
        <v>0</v>
      </c>
      <c r="CX21" s="2">
        <f t="shared" si="75"/>
        <v>0</v>
      </c>
      <c r="CY21" s="2">
        <f t="shared" si="76"/>
        <v>0</v>
      </c>
      <c r="CZ21" s="2">
        <f t="shared" si="11"/>
        <v>0</v>
      </c>
      <c r="DA21" s="3"/>
      <c r="DC21" s="2">
        <v>0.5416666666666666</v>
      </c>
      <c r="DD21" s="2">
        <v>0.5625</v>
      </c>
      <c r="DE21" s="2">
        <v>0.7083333333333334</v>
      </c>
      <c r="DF21" s="2">
        <f t="shared" si="77"/>
        <v>0.16666666666666674</v>
      </c>
      <c r="DG21" s="2">
        <f t="shared" si="78"/>
        <v>0.17159991302207644</v>
      </c>
      <c r="DH21" s="2">
        <f t="shared" si="79"/>
        <v>0.14583333333333337</v>
      </c>
      <c r="DI21" s="2">
        <f t="shared" si="12"/>
        <v>0.15014992389431686</v>
      </c>
      <c r="DJ21" s="3"/>
      <c r="DL21" s="2">
        <v>0.5</v>
      </c>
      <c r="DM21" s="2">
        <v>0.5006944444444444</v>
      </c>
      <c r="DN21" s="2">
        <v>0.6458333333333334</v>
      </c>
      <c r="DO21" s="2">
        <f t="shared" si="80"/>
        <v>0.14583333333333337</v>
      </c>
      <c r="DP21" s="2">
        <f t="shared" si="81"/>
        <v>0.15014992389431686</v>
      </c>
      <c r="DQ21" s="2">
        <f t="shared" si="82"/>
        <v>0.14513888888888893</v>
      </c>
      <c r="DR21" s="2">
        <f t="shared" si="13"/>
        <v>0.1494349242567249</v>
      </c>
      <c r="DS21" s="3"/>
      <c r="DU21" s="2"/>
      <c r="DV21" s="2"/>
      <c r="DW21" s="2"/>
      <c r="DX21" s="2">
        <f t="shared" si="83"/>
        <v>0</v>
      </c>
      <c r="DY21" s="2">
        <f t="shared" si="84"/>
        <v>0</v>
      </c>
      <c r="DZ21" s="3"/>
      <c r="EB21" s="2">
        <v>0.6145833333333334</v>
      </c>
      <c r="EC21" s="2">
        <v>0.61875</v>
      </c>
      <c r="ED21" s="2">
        <v>0.720138888888889</v>
      </c>
      <c r="EE21" s="2">
        <f t="shared" si="85"/>
        <v>0.10555555555555562</v>
      </c>
      <c r="EF21" s="2">
        <f t="shared" si="86"/>
        <v>0.10867994491398177</v>
      </c>
      <c r="EG21" s="2">
        <f t="shared" si="87"/>
        <v>0.10138888888888897</v>
      </c>
      <c r="EH21" s="2">
        <f t="shared" si="14"/>
        <v>0.10438994708842989</v>
      </c>
      <c r="EI21" s="3"/>
      <c r="EK21" s="2">
        <v>0.4791666666666667</v>
      </c>
      <c r="EL21" s="2">
        <v>0.4798611111111111</v>
      </c>
      <c r="EM21" s="2">
        <v>0.6354166666666666</v>
      </c>
      <c r="EN21" s="2">
        <f t="shared" si="88"/>
        <v>0.15624999999999994</v>
      </c>
      <c r="EO21" s="2">
        <f aca="true" t="shared" si="94" ref="EO21:EO59">$I21*$EN21</f>
        <v>0.16087491845819654</v>
      </c>
      <c r="EP21" s="2">
        <f t="shared" si="90"/>
        <v>0.1555555555555555</v>
      </c>
      <c r="EQ21" s="2">
        <f t="shared" si="15"/>
        <v>0.16015991882060457</v>
      </c>
      <c r="ER21" s="3"/>
      <c r="ET21" s="2">
        <v>0.5625</v>
      </c>
      <c r="EU21" s="2">
        <v>0.5659722222222222</v>
      </c>
      <c r="EV21" s="2">
        <v>0.6555555555555556</v>
      </c>
      <c r="EW21" s="2">
        <f t="shared" si="16"/>
        <v>0.09305555555555556</v>
      </c>
      <c r="EX21" s="2">
        <f t="shared" si="17"/>
        <v>0.09580995143732597</v>
      </c>
      <c r="EY21" s="2">
        <f t="shared" si="18"/>
        <v>0.08958333333333335</v>
      </c>
      <c r="EZ21" s="2">
        <f t="shared" si="19"/>
        <v>0.09223495324936606</v>
      </c>
      <c r="FA21" s="3"/>
      <c r="FC21" s="2"/>
      <c r="FD21" s="2"/>
      <c r="FE21" s="2"/>
      <c r="FF21" s="2">
        <f t="shared" si="47"/>
        <v>0</v>
      </c>
      <c r="FG21" s="2">
        <f t="shared" si="48"/>
        <v>0</v>
      </c>
      <c r="FH21" s="2">
        <f t="shared" si="20"/>
        <v>0</v>
      </c>
      <c r="FI21" s="2">
        <f t="shared" si="21"/>
        <v>0</v>
      </c>
      <c r="FJ21" s="3"/>
      <c r="FL21" s="2"/>
      <c r="FM21" s="2"/>
      <c r="FN21" s="2"/>
      <c r="FO21" s="2">
        <f t="shared" si="22"/>
        <v>0</v>
      </c>
      <c r="FP21" s="2">
        <f t="shared" si="23"/>
        <v>0</v>
      </c>
      <c r="FQ21" s="2">
        <f t="shared" si="24"/>
        <v>0</v>
      </c>
      <c r="FR21" s="2">
        <f t="shared" si="25"/>
        <v>0</v>
      </c>
      <c r="FS21" s="3"/>
      <c r="FT21" s="3"/>
      <c r="FU21" s="2"/>
      <c r="FV21" s="2"/>
      <c r="FW21" s="2"/>
      <c r="FX21" s="2">
        <f t="shared" si="26"/>
        <v>0</v>
      </c>
      <c r="FY21" s="2">
        <f t="shared" si="27"/>
        <v>0</v>
      </c>
      <c r="FZ21" s="2">
        <f t="shared" si="28"/>
        <v>0</v>
      </c>
      <c r="GA21" s="2">
        <f t="shared" si="29"/>
        <v>0</v>
      </c>
      <c r="GB21" s="3"/>
      <c r="GC21" s="3"/>
      <c r="GD21" s="2"/>
      <c r="GE21" s="2"/>
      <c r="GF21" s="2"/>
      <c r="GG21" s="2">
        <f t="shared" si="30"/>
        <v>0</v>
      </c>
      <c r="GH21" s="2">
        <f t="shared" si="31"/>
        <v>0</v>
      </c>
      <c r="GI21" s="2">
        <f t="shared" si="32"/>
        <v>0</v>
      </c>
      <c r="GJ21" s="2">
        <f t="shared" si="33"/>
        <v>0</v>
      </c>
      <c r="GK21" s="3"/>
      <c r="GL21" s="3"/>
      <c r="GM21" s="2"/>
      <c r="GN21" s="2"/>
      <c r="GO21" s="2"/>
      <c r="GP21" s="2">
        <f t="shared" si="34"/>
        <v>0</v>
      </c>
      <c r="GQ21" s="2">
        <f t="shared" si="35"/>
        <v>0</v>
      </c>
      <c r="GR21" s="2">
        <f t="shared" si="36"/>
        <v>0</v>
      </c>
      <c r="GS21" s="2">
        <f t="shared" si="37"/>
        <v>0</v>
      </c>
      <c r="GT21" s="3"/>
      <c r="GU21" s="3"/>
      <c r="GV21" s="2"/>
      <c r="GW21" s="2"/>
      <c r="GX21" s="2"/>
      <c r="GY21" s="2">
        <f t="shared" si="38"/>
        <v>0</v>
      </c>
      <c r="GZ21" s="2">
        <f t="shared" si="39"/>
        <v>0</v>
      </c>
      <c r="HA21" s="2">
        <f t="shared" si="40"/>
        <v>0</v>
      </c>
      <c r="HB21" s="2">
        <f t="shared" si="41"/>
        <v>0</v>
      </c>
      <c r="HC21" s="3"/>
      <c r="HE21" s="2">
        <f t="shared" si="42"/>
        <v>1.5631944444444446</v>
      </c>
      <c r="HF21" s="2">
        <f t="shared" si="43"/>
        <v>0.9513888888888891</v>
      </c>
      <c r="HG21" s="2">
        <f t="shared" si="91"/>
        <v>0.796527777777778</v>
      </c>
      <c r="HH21" s="2">
        <f t="shared" si="44"/>
        <v>0.8201045843180068</v>
      </c>
      <c r="HI21" s="2">
        <f t="shared" si="45"/>
        <v>0.08201045843180069</v>
      </c>
      <c r="HJ21">
        <v>0</v>
      </c>
      <c r="HK21">
        <v>3</v>
      </c>
      <c r="HL21">
        <v>4</v>
      </c>
      <c r="HM21">
        <v>3</v>
      </c>
      <c r="HO21">
        <f t="shared" si="46"/>
        <v>10</v>
      </c>
    </row>
    <row r="22" spans="3:223" ht="12">
      <c r="C22" t="s">
        <v>34</v>
      </c>
      <c r="D22">
        <v>22.11</v>
      </c>
      <c r="E22">
        <v>310</v>
      </c>
      <c r="F22" s="1">
        <v>22.11</v>
      </c>
      <c r="G22" s="1">
        <v>310</v>
      </c>
      <c r="H22" s="1">
        <f t="shared" si="0"/>
        <v>40.31823529411764</v>
      </c>
      <c r="I22" s="1">
        <f t="shared" si="1"/>
        <v>0.8349664187507685</v>
      </c>
      <c r="J22" s="1"/>
      <c r="K22" s="2">
        <v>0.4166666666666667</v>
      </c>
      <c r="L22" s="2">
        <v>0.6444444444444445</v>
      </c>
      <c r="M22" s="2">
        <f t="shared" si="2"/>
        <v>0.2277777777777778</v>
      </c>
      <c r="N22" s="2">
        <f t="shared" si="3"/>
        <v>0.19018679538211952</v>
      </c>
      <c r="O22" s="3">
        <v>6</v>
      </c>
      <c r="Q22" s="2">
        <v>0.5104166666666666</v>
      </c>
      <c r="R22" s="2">
        <v>0.611111111111111</v>
      </c>
      <c r="S22" s="2">
        <f t="shared" si="52"/>
        <v>0.10069444444444442</v>
      </c>
      <c r="T22" s="2">
        <f t="shared" si="53"/>
        <v>0.08407647966587597</v>
      </c>
      <c r="U22" s="3"/>
      <c r="W22" s="2">
        <v>0.4270833333333333</v>
      </c>
      <c r="X22" s="2">
        <v>0.625</v>
      </c>
      <c r="Y22" s="2">
        <f t="shared" si="54"/>
        <v>0.19791666666666669</v>
      </c>
      <c r="Z22" s="2">
        <f t="shared" si="55"/>
        <v>0.1652537703777563</v>
      </c>
      <c r="AA22" s="3"/>
      <c r="AC22" s="2">
        <v>0.4583333333333333</v>
      </c>
      <c r="AD22" s="2">
        <v>0.6048611111111112</v>
      </c>
      <c r="AE22" s="2">
        <f t="shared" si="92"/>
        <v>0.14652777777777787</v>
      </c>
      <c r="AF22" s="2">
        <f t="shared" si="56"/>
        <v>0.12234577385861962</v>
      </c>
      <c r="AG22" s="3"/>
      <c r="AI22" s="2">
        <v>0.6666666666666666</v>
      </c>
      <c r="AJ22" s="2">
        <v>0.66875</v>
      </c>
      <c r="AK22" s="2">
        <v>0.8645833333333334</v>
      </c>
      <c r="AL22" s="2">
        <f t="shared" si="57"/>
        <v>0.19791666666666674</v>
      </c>
      <c r="AM22" s="2">
        <f t="shared" si="58"/>
        <v>0.16525377037775632</v>
      </c>
      <c r="AN22" s="2">
        <f t="shared" si="59"/>
        <v>0.19583333333333341</v>
      </c>
      <c r="AO22" s="2">
        <f t="shared" si="60"/>
        <v>0.1635142570053589</v>
      </c>
      <c r="AP22" s="3"/>
      <c r="AR22" s="2">
        <v>0.4166666666666667</v>
      </c>
      <c r="AS22" s="2">
        <v>0.4277777777777778</v>
      </c>
      <c r="AT22" s="2">
        <v>0.6055555555555555</v>
      </c>
      <c r="AU22" s="2">
        <f t="shared" si="61"/>
        <v>0.18888888888888883</v>
      </c>
      <c r="AV22" s="2">
        <f t="shared" si="93"/>
        <v>0.15771587909736734</v>
      </c>
      <c r="AW22" s="2">
        <f t="shared" si="4"/>
        <v>0.1777777777777777</v>
      </c>
      <c r="AX22" s="2">
        <f t="shared" si="5"/>
        <v>0.148438474444581</v>
      </c>
      <c r="AY22" s="3"/>
      <c r="BA22" s="2">
        <v>0.5208333333333334</v>
      </c>
      <c r="BB22" s="2">
        <v>0.5243055555555556</v>
      </c>
      <c r="BC22" s="2">
        <v>0.6798611111111111</v>
      </c>
      <c r="BD22" s="2">
        <f t="shared" si="62"/>
        <v>0.15902777777777777</v>
      </c>
      <c r="BE22" s="2">
        <f t="shared" si="63"/>
        <v>0.13278285409300414</v>
      </c>
      <c r="BF22" s="2">
        <f t="shared" si="6"/>
        <v>0.15555555555555556</v>
      </c>
      <c r="BG22" s="2">
        <f t="shared" si="7"/>
        <v>0.12988366513900843</v>
      </c>
      <c r="BH22" s="3"/>
      <c r="BJ22" s="2">
        <v>0.5520833333333334</v>
      </c>
      <c r="BK22" s="2">
        <v>0.5694444444444444</v>
      </c>
      <c r="BL22" s="2"/>
      <c r="BM22" s="2">
        <f t="shared" si="49"/>
        <v>-0.5520833333333334</v>
      </c>
      <c r="BN22" s="2">
        <f t="shared" si="50"/>
        <v>-0.46097104368532016</v>
      </c>
      <c r="BO22" s="2">
        <f t="shared" si="64"/>
        <v>-0.5694444444444444</v>
      </c>
      <c r="BP22" s="2">
        <f t="shared" si="51"/>
        <v>-0.4754669884552987</v>
      </c>
      <c r="BQ22" s="3"/>
      <c r="BS22" s="2">
        <v>0.5208333333333334</v>
      </c>
      <c r="BT22" s="2">
        <v>0.5465277777777778</v>
      </c>
      <c r="BU22" s="2">
        <v>0.6666666666666666</v>
      </c>
      <c r="BV22" s="2">
        <f t="shared" si="65"/>
        <v>0.14583333333333326</v>
      </c>
      <c r="BW22" s="2">
        <f t="shared" si="66"/>
        <v>0.12176593606782034</v>
      </c>
      <c r="BX22" s="2">
        <f t="shared" si="67"/>
        <v>0.1201388888888888</v>
      </c>
      <c r="BY22" s="2">
        <f t="shared" si="8"/>
        <v>0.10031193780825197</v>
      </c>
      <c r="BZ22" s="3"/>
      <c r="CB22" s="2">
        <v>0.5520833333333334</v>
      </c>
      <c r="CC22" s="2">
        <v>0.5534722222222223</v>
      </c>
      <c r="CD22" s="2">
        <v>0.7083333333333334</v>
      </c>
      <c r="CE22" s="2">
        <f t="shared" si="68"/>
        <v>0.15625</v>
      </c>
      <c r="CF22" s="2">
        <f t="shared" si="69"/>
        <v>0.13046350292980757</v>
      </c>
      <c r="CG22" s="2">
        <f t="shared" si="70"/>
        <v>0.15486111111111112</v>
      </c>
      <c r="CH22" s="2">
        <f t="shared" si="9"/>
        <v>0.1293038273482093</v>
      </c>
      <c r="CI22" s="2"/>
      <c r="CK22" s="2">
        <v>0.5416666666666666</v>
      </c>
      <c r="CL22" s="2">
        <v>0.5423611111111112</v>
      </c>
      <c r="CM22" s="2">
        <v>0.7083333333333334</v>
      </c>
      <c r="CN22" s="2">
        <f t="shared" si="71"/>
        <v>0.16666666666666674</v>
      </c>
      <c r="CO22" s="2">
        <f t="shared" si="72"/>
        <v>0.13916106979179482</v>
      </c>
      <c r="CP22" s="2">
        <f t="shared" si="73"/>
        <v>0.1659722222222222</v>
      </c>
      <c r="CQ22" s="2">
        <f t="shared" si="10"/>
        <v>0.13858123200099556</v>
      </c>
      <c r="CR22" s="3"/>
      <c r="CT22" s="2"/>
      <c r="CU22" s="2"/>
      <c r="CV22" s="2"/>
      <c r="CW22" s="2">
        <f t="shared" si="74"/>
        <v>0</v>
      </c>
      <c r="CX22" s="2">
        <f t="shared" si="75"/>
        <v>0</v>
      </c>
      <c r="CY22" s="2">
        <f t="shared" si="76"/>
        <v>0</v>
      </c>
      <c r="CZ22" s="2">
        <f t="shared" si="11"/>
        <v>0</v>
      </c>
      <c r="DA22" s="3"/>
      <c r="DC22" s="2">
        <v>0.5416666666666666</v>
      </c>
      <c r="DD22" s="2">
        <v>0.5652777777777778</v>
      </c>
      <c r="DE22" s="2">
        <v>0.7083333333333334</v>
      </c>
      <c r="DF22" s="2">
        <f t="shared" si="77"/>
        <v>0.16666666666666674</v>
      </c>
      <c r="DG22" s="2">
        <f t="shared" si="78"/>
        <v>0.13916106979179482</v>
      </c>
      <c r="DH22" s="2">
        <f t="shared" si="79"/>
        <v>0.1430555555555556</v>
      </c>
      <c r="DI22" s="2">
        <f t="shared" si="12"/>
        <v>0.11944658490462387</v>
      </c>
      <c r="DJ22" s="3"/>
      <c r="DL22" s="2">
        <v>0.5</v>
      </c>
      <c r="DM22" s="2">
        <v>0.5</v>
      </c>
      <c r="DN22" s="2">
        <v>0.5986111111111111</v>
      </c>
      <c r="DO22" s="2">
        <f t="shared" si="80"/>
        <v>0.0986111111111111</v>
      </c>
      <c r="DP22" s="2">
        <f t="shared" si="81"/>
        <v>0.08233696629347854</v>
      </c>
      <c r="DQ22" s="2">
        <f t="shared" si="82"/>
        <v>0.0986111111111111</v>
      </c>
      <c r="DR22" s="2">
        <f t="shared" si="13"/>
        <v>0.08233696629347854</v>
      </c>
      <c r="DS22" s="3"/>
      <c r="DU22" s="2"/>
      <c r="DV22" s="2"/>
      <c r="DW22" s="2"/>
      <c r="DX22" s="2">
        <f t="shared" si="83"/>
        <v>0</v>
      </c>
      <c r="DY22" s="2">
        <f t="shared" si="84"/>
        <v>0</v>
      </c>
      <c r="DZ22" s="3"/>
      <c r="EB22" s="2">
        <v>0.6145833333333334</v>
      </c>
      <c r="EC22" s="2">
        <v>0.6208333333333333</v>
      </c>
      <c r="ED22" s="2">
        <v>0.7048611111111112</v>
      </c>
      <c r="EE22" s="2">
        <f t="shared" si="85"/>
        <v>0.09027777777777779</v>
      </c>
      <c r="EF22" s="2">
        <f t="shared" si="86"/>
        <v>0.07537891280388884</v>
      </c>
      <c r="EG22" s="2">
        <f t="shared" si="87"/>
        <v>0.08402777777777781</v>
      </c>
      <c r="EH22" s="2">
        <f t="shared" si="14"/>
        <v>0.07016037268669655</v>
      </c>
      <c r="EI22" s="3"/>
      <c r="EK22" s="2">
        <v>0.4791666666666667</v>
      </c>
      <c r="EL22" s="2">
        <v>0.4798611111111111</v>
      </c>
      <c r="EM22" s="2">
        <v>0.5993055555555555</v>
      </c>
      <c r="EN22" s="2">
        <f t="shared" si="88"/>
        <v>0.12013888888888885</v>
      </c>
      <c r="EO22" s="2">
        <f t="shared" si="94"/>
        <v>0.10031193780825201</v>
      </c>
      <c r="EP22" s="2">
        <f t="shared" si="90"/>
        <v>0.11944444444444441</v>
      </c>
      <c r="EQ22" s="2">
        <f t="shared" si="15"/>
        <v>0.09973210001745288</v>
      </c>
      <c r="ER22" s="3"/>
      <c r="ET22" s="2">
        <v>0.5625</v>
      </c>
      <c r="EU22" s="2">
        <v>0.5645833333333333</v>
      </c>
      <c r="EV22" s="2">
        <v>0.6361111111111112</v>
      </c>
      <c r="EW22" s="2">
        <f t="shared" si="16"/>
        <v>0.07361111111111118</v>
      </c>
      <c r="EX22" s="2">
        <f t="shared" si="17"/>
        <v>0.06146280582470941</v>
      </c>
      <c r="EY22" s="2">
        <f t="shared" si="18"/>
        <v>0.07152777777777786</v>
      </c>
      <c r="EZ22" s="2">
        <f t="shared" si="19"/>
        <v>0.05972329245231198</v>
      </c>
      <c r="FA22" s="3"/>
      <c r="FC22" s="2"/>
      <c r="FD22" s="2"/>
      <c r="FE22" s="2"/>
      <c r="FF22" s="2">
        <f t="shared" si="47"/>
        <v>0</v>
      </c>
      <c r="FG22" s="2">
        <f t="shared" si="48"/>
        <v>0</v>
      </c>
      <c r="FH22" s="2">
        <f t="shared" si="20"/>
        <v>0</v>
      </c>
      <c r="FI22" s="2">
        <f t="shared" si="21"/>
        <v>0</v>
      </c>
      <c r="FJ22" s="3"/>
      <c r="FL22" s="2"/>
      <c r="FM22" s="2"/>
      <c r="FN22" s="2"/>
      <c r="FO22" s="2">
        <f t="shared" si="22"/>
        <v>0</v>
      </c>
      <c r="FP22" s="2">
        <f t="shared" si="23"/>
        <v>0</v>
      </c>
      <c r="FQ22" s="2">
        <f t="shared" si="24"/>
        <v>0</v>
      </c>
      <c r="FR22" s="2">
        <f t="shared" si="25"/>
        <v>0</v>
      </c>
      <c r="FS22" s="3"/>
      <c r="FT22" s="3"/>
      <c r="FU22" s="2"/>
      <c r="FV22" s="2"/>
      <c r="FW22" s="2"/>
      <c r="FX22" s="2">
        <f t="shared" si="26"/>
        <v>0</v>
      </c>
      <c r="FY22" s="2">
        <f t="shared" si="27"/>
        <v>0</v>
      </c>
      <c r="FZ22" s="2">
        <f t="shared" si="28"/>
        <v>0</v>
      </c>
      <c r="GA22" s="2">
        <f t="shared" si="29"/>
        <v>0</v>
      </c>
      <c r="GB22" s="3"/>
      <c r="GC22" s="3"/>
      <c r="GD22" s="2"/>
      <c r="GE22" s="2"/>
      <c r="GF22" s="2"/>
      <c r="GG22" s="2">
        <f t="shared" si="30"/>
        <v>0</v>
      </c>
      <c r="GH22" s="2">
        <f t="shared" si="31"/>
        <v>0</v>
      </c>
      <c r="GI22" s="2">
        <f t="shared" si="32"/>
        <v>0</v>
      </c>
      <c r="GJ22" s="2">
        <f t="shared" si="33"/>
        <v>0</v>
      </c>
      <c r="GK22" s="3"/>
      <c r="GL22" s="3"/>
      <c r="GM22" s="2"/>
      <c r="GN22" s="2"/>
      <c r="GO22" s="2"/>
      <c r="GP22" s="2">
        <f t="shared" si="34"/>
        <v>0</v>
      </c>
      <c r="GQ22" s="2">
        <f t="shared" si="35"/>
        <v>0</v>
      </c>
      <c r="GR22" s="2">
        <f t="shared" si="36"/>
        <v>0</v>
      </c>
      <c r="GS22" s="2">
        <f t="shared" si="37"/>
        <v>0</v>
      </c>
      <c r="GT22" s="3"/>
      <c r="GU22" s="3"/>
      <c r="GV22" s="2"/>
      <c r="GW22" s="2"/>
      <c r="GX22" s="2"/>
      <c r="GY22" s="2">
        <f t="shared" si="38"/>
        <v>0</v>
      </c>
      <c r="GZ22" s="2">
        <f t="shared" si="39"/>
        <v>0</v>
      </c>
      <c r="HA22" s="2">
        <f t="shared" si="40"/>
        <v>0</v>
      </c>
      <c r="HB22" s="2">
        <f t="shared" si="41"/>
        <v>0</v>
      </c>
      <c r="HC22" s="3"/>
      <c r="HE22" s="2">
        <f t="shared" si="42"/>
        <v>2.2368055555555557</v>
      </c>
      <c r="HF22" s="2">
        <f t="shared" si="43"/>
        <v>0.9173611111111111</v>
      </c>
      <c r="HG22" s="2">
        <f t="shared" si="91"/>
        <v>0.8236111111111112</v>
      </c>
      <c r="HH22" s="2">
        <f t="shared" si="44"/>
        <v>0.6876876198877858</v>
      </c>
      <c r="HI22" s="2">
        <f t="shared" si="45"/>
        <v>0.045845841325852385</v>
      </c>
      <c r="HJ22">
        <v>4</v>
      </c>
      <c r="HK22">
        <v>4</v>
      </c>
      <c r="HL22">
        <v>4</v>
      </c>
      <c r="HM22">
        <v>3</v>
      </c>
      <c r="HO22">
        <f t="shared" si="46"/>
        <v>15</v>
      </c>
    </row>
    <row r="23" spans="3:223" ht="12">
      <c r="C23" t="s">
        <v>35</v>
      </c>
      <c r="D23">
        <v>26.75</v>
      </c>
      <c r="E23">
        <v>280</v>
      </c>
      <c r="F23" s="1">
        <v>26.75</v>
      </c>
      <c r="G23" s="1">
        <v>280</v>
      </c>
      <c r="H23" s="1">
        <f t="shared" si="0"/>
        <v>44.05882352941177</v>
      </c>
      <c r="I23" s="1">
        <f t="shared" si="1"/>
        <v>0.8637682090113369</v>
      </c>
      <c r="J23" s="1"/>
      <c r="K23" s="2">
        <v>0.4166666666666667</v>
      </c>
      <c r="L23" s="2">
        <v>0.611111111111111</v>
      </c>
      <c r="M23" s="2">
        <f t="shared" si="2"/>
        <v>0.19444444444444436</v>
      </c>
      <c r="N23" s="2">
        <f t="shared" si="3"/>
        <v>0.16795492952998212</v>
      </c>
      <c r="O23" s="3">
        <v>4</v>
      </c>
      <c r="Q23" s="2">
        <v>0.5104166666666666</v>
      </c>
      <c r="R23" s="2">
        <v>0.6</v>
      </c>
      <c r="S23" s="2">
        <f t="shared" si="52"/>
        <v>0.08958333333333335</v>
      </c>
      <c r="T23" s="2">
        <f t="shared" si="53"/>
        <v>0.07737923539059895</v>
      </c>
      <c r="U23" s="3"/>
      <c r="W23" s="2">
        <v>0.4270833333333333</v>
      </c>
      <c r="X23" s="2">
        <v>0.5875</v>
      </c>
      <c r="Y23" s="2">
        <f t="shared" si="54"/>
        <v>0.1604166666666667</v>
      </c>
      <c r="Z23" s="2">
        <f t="shared" si="55"/>
        <v>0.13856281686223532</v>
      </c>
      <c r="AA23" s="3"/>
      <c r="AC23" s="2">
        <v>0.4583333333333333</v>
      </c>
      <c r="AD23" s="2">
        <v>0.5819444444444445</v>
      </c>
      <c r="AE23" s="2">
        <f t="shared" si="92"/>
        <v>0.12361111111111117</v>
      </c>
      <c r="AF23" s="2">
        <f t="shared" si="56"/>
        <v>0.10677134805834586</v>
      </c>
      <c r="AG23" s="3"/>
      <c r="AI23" s="2">
        <v>0.6666666666666666</v>
      </c>
      <c r="AJ23" s="2">
        <v>0.66875</v>
      </c>
      <c r="AK23" s="2">
        <v>0.8548611111111111</v>
      </c>
      <c r="AL23" s="2">
        <f t="shared" si="57"/>
        <v>0.18819444444444444</v>
      </c>
      <c r="AM23" s="2">
        <f t="shared" si="58"/>
        <v>0.1625563782236613</v>
      </c>
      <c r="AN23" s="2">
        <f t="shared" si="59"/>
        <v>0.18611111111111112</v>
      </c>
      <c r="AO23" s="2">
        <f t="shared" si="60"/>
        <v>0.16075686112155438</v>
      </c>
      <c r="AP23" s="3"/>
      <c r="AR23" s="2">
        <v>0.4166666666666667</v>
      </c>
      <c r="AS23" s="2">
        <v>0.4236111111111111</v>
      </c>
      <c r="AT23" s="2">
        <v>0.5625</v>
      </c>
      <c r="AU23" s="2">
        <f t="shared" si="61"/>
        <v>0.14583333333333331</v>
      </c>
      <c r="AV23" s="2">
        <f t="shared" si="93"/>
        <v>0.1259661971474866</v>
      </c>
      <c r="AW23" s="2">
        <f t="shared" si="4"/>
        <v>0.1388888888888889</v>
      </c>
      <c r="AX23" s="2">
        <f t="shared" si="5"/>
        <v>0.11996780680713012</v>
      </c>
      <c r="AY23" s="3"/>
      <c r="BA23" s="2">
        <v>0.5208333333333334</v>
      </c>
      <c r="BB23" s="2">
        <v>0.5208333333333334</v>
      </c>
      <c r="BC23" s="2">
        <v>0.6534722222222222</v>
      </c>
      <c r="BD23" s="2">
        <f t="shared" si="62"/>
        <v>0.13263888888888886</v>
      </c>
      <c r="BE23" s="2">
        <f t="shared" si="63"/>
        <v>0.11456925550080925</v>
      </c>
      <c r="BF23" s="2">
        <f t="shared" si="6"/>
        <v>0.13263888888888886</v>
      </c>
      <c r="BG23" s="2">
        <f t="shared" si="7"/>
        <v>0.11456925550080925</v>
      </c>
      <c r="BH23" s="3"/>
      <c r="BJ23" s="2">
        <v>0.5520833333333334</v>
      </c>
      <c r="BK23" s="2">
        <v>0.5618055555555556</v>
      </c>
      <c r="BL23" s="2"/>
      <c r="BM23" s="2">
        <f t="shared" si="49"/>
        <v>-0.5520833333333334</v>
      </c>
      <c r="BN23" s="2">
        <f t="shared" si="50"/>
        <v>-0.4768720320583423</v>
      </c>
      <c r="BO23" s="2">
        <f t="shared" si="64"/>
        <v>-0.5618055555555556</v>
      </c>
      <c r="BP23" s="2">
        <f t="shared" si="51"/>
        <v>-0.4852697785348413</v>
      </c>
      <c r="BQ23" s="3"/>
      <c r="BS23" s="2">
        <v>0.5208333333333334</v>
      </c>
      <c r="BT23" s="2">
        <v>0.5430555555555555</v>
      </c>
      <c r="BU23" s="2">
        <v>0.6631944444444444</v>
      </c>
      <c r="BV23" s="2">
        <f t="shared" si="65"/>
        <v>0.14236111111111105</v>
      </c>
      <c r="BW23" s="2">
        <f t="shared" si="66"/>
        <v>0.12296700197730832</v>
      </c>
      <c r="BX23" s="2">
        <f t="shared" si="67"/>
        <v>0.1201388888888889</v>
      </c>
      <c r="BY23" s="2">
        <f t="shared" si="8"/>
        <v>0.10377215288816757</v>
      </c>
      <c r="BZ23" s="3"/>
      <c r="CB23" s="2">
        <v>0.5520833333333334</v>
      </c>
      <c r="CC23" s="2">
        <v>0.5534722222222223</v>
      </c>
      <c r="CD23" s="2">
        <v>0.6527777777777778</v>
      </c>
      <c r="CE23" s="2">
        <f t="shared" si="68"/>
        <v>0.10069444444444442</v>
      </c>
      <c r="CF23" s="2">
        <f t="shared" si="69"/>
        <v>0.08697665993516931</v>
      </c>
      <c r="CG23" s="2">
        <f t="shared" si="70"/>
        <v>0.09930555555555554</v>
      </c>
      <c r="CH23" s="2">
        <f t="shared" si="9"/>
        <v>0.08577698186709802</v>
      </c>
      <c r="CI23" s="2"/>
      <c r="CK23" s="2">
        <v>0.5416666666666666</v>
      </c>
      <c r="CL23" s="2">
        <v>0.5423611111111112</v>
      </c>
      <c r="CM23" s="2">
        <v>0.686111111111111</v>
      </c>
      <c r="CN23" s="2">
        <f t="shared" si="71"/>
        <v>0.14444444444444438</v>
      </c>
      <c r="CO23" s="2">
        <f t="shared" si="72"/>
        <v>0.12476651907941527</v>
      </c>
      <c r="CP23" s="2">
        <f t="shared" si="73"/>
        <v>0.14374999999999982</v>
      </c>
      <c r="CQ23" s="2">
        <f t="shared" si="10"/>
        <v>0.12416668004537952</v>
      </c>
      <c r="CR23" s="3"/>
      <c r="CT23" s="2">
        <v>0.5555555555555556</v>
      </c>
      <c r="CU23" s="2">
        <v>0.5576388888888889</v>
      </c>
      <c r="CV23" s="2">
        <v>0.6715277777777778</v>
      </c>
      <c r="CW23" s="2">
        <f t="shared" si="74"/>
        <v>0.11597222222222225</v>
      </c>
      <c r="CX23" s="2">
        <f t="shared" si="75"/>
        <v>0.10017311868395368</v>
      </c>
      <c r="CY23" s="2">
        <f t="shared" si="76"/>
        <v>0.11388888888888893</v>
      </c>
      <c r="CZ23" s="2">
        <f t="shared" si="11"/>
        <v>0.09837360158184673</v>
      </c>
      <c r="DA23" s="3"/>
      <c r="DC23" s="2">
        <v>0.5416666666666666</v>
      </c>
      <c r="DD23" s="2">
        <v>0.54375</v>
      </c>
      <c r="DE23" s="2">
        <v>0.7083333333333334</v>
      </c>
      <c r="DF23" s="2">
        <f t="shared" si="77"/>
        <v>0.16666666666666674</v>
      </c>
      <c r="DG23" s="2">
        <f t="shared" si="78"/>
        <v>0.1439613681685562</v>
      </c>
      <c r="DH23" s="2">
        <f t="shared" si="79"/>
        <v>0.16458333333333341</v>
      </c>
      <c r="DI23" s="2">
        <f t="shared" si="12"/>
        <v>0.14216185106644927</v>
      </c>
      <c r="DJ23" s="3"/>
      <c r="DL23" s="2">
        <v>0.5</v>
      </c>
      <c r="DM23" s="2">
        <v>0.5</v>
      </c>
      <c r="DN23" s="2">
        <v>0.5777777777777778</v>
      </c>
      <c r="DO23" s="2">
        <f t="shared" si="80"/>
        <v>0.07777777777777783</v>
      </c>
      <c r="DP23" s="2">
        <f t="shared" si="81"/>
        <v>0.06718197181199292</v>
      </c>
      <c r="DQ23" s="2">
        <f t="shared" si="82"/>
        <v>0.07777777777777783</v>
      </c>
      <c r="DR23" s="2">
        <f t="shared" si="13"/>
        <v>0.06718197181199292</v>
      </c>
      <c r="DS23" s="3"/>
      <c r="DU23" s="2"/>
      <c r="DV23" s="2"/>
      <c r="DW23" s="2"/>
      <c r="DX23" s="2">
        <f t="shared" si="83"/>
        <v>0</v>
      </c>
      <c r="DY23" s="2">
        <f t="shared" si="84"/>
        <v>0</v>
      </c>
      <c r="DZ23" s="3"/>
      <c r="EB23" s="2">
        <v>0.6145833333333334</v>
      </c>
      <c r="EC23" s="2">
        <v>0.6159722222222223</v>
      </c>
      <c r="ED23" s="2">
        <v>0.6881944444444444</v>
      </c>
      <c r="EE23" s="2">
        <f t="shared" si="85"/>
        <v>0.07361111111111107</v>
      </c>
      <c r="EF23" s="2">
        <f t="shared" si="86"/>
        <v>0.06358293760777893</v>
      </c>
      <c r="EG23" s="2">
        <f t="shared" si="87"/>
        <v>0.07222222222222219</v>
      </c>
      <c r="EH23" s="2">
        <f t="shared" si="14"/>
        <v>0.062383259539707636</v>
      </c>
      <c r="EI23" s="3"/>
      <c r="EK23" s="2">
        <v>0.4791666666666667</v>
      </c>
      <c r="EL23" s="2">
        <v>0.4784722222222222</v>
      </c>
      <c r="EM23" s="2">
        <v>0.5722222222222222</v>
      </c>
      <c r="EN23" s="2">
        <f t="shared" si="88"/>
        <v>0.0930555555555555</v>
      </c>
      <c r="EO23" s="2">
        <f t="shared" si="94"/>
        <v>0.08037843056077713</v>
      </c>
      <c r="EP23" s="2">
        <f t="shared" si="90"/>
        <v>0.09375</v>
      </c>
      <c r="EQ23" s="2">
        <f t="shared" si="15"/>
        <v>0.08097826959481283</v>
      </c>
      <c r="ER23" s="3"/>
      <c r="ET23" s="2">
        <v>0.5625</v>
      </c>
      <c r="EU23" s="2">
        <v>0.5631944444444444</v>
      </c>
      <c r="EV23" s="2">
        <v>0.6298611111111111</v>
      </c>
      <c r="EW23" s="2">
        <f t="shared" si="16"/>
        <v>0.0673611111111111</v>
      </c>
      <c r="EX23" s="2">
        <f t="shared" si="17"/>
        <v>0.05818438630145809</v>
      </c>
      <c r="EY23" s="2">
        <f t="shared" si="18"/>
        <v>0.06666666666666665</v>
      </c>
      <c r="EZ23" s="2">
        <f t="shared" si="19"/>
        <v>0.057584547267422445</v>
      </c>
      <c r="FA23" s="3"/>
      <c r="FC23" s="2"/>
      <c r="FD23" s="2"/>
      <c r="FE23" s="2"/>
      <c r="FF23" s="2">
        <f t="shared" si="47"/>
        <v>0</v>
      </c>
      <c r="FG23" s="2">
        <f t="shared" si="48"/>
        <v>0</v>
      </c>
      <c r="FH23" s="2">
        <f t="shared" si="20"/>
        <v>0</v>
      </c>
      <c r="FI23" s="2">
        <f t="shared" si="21"/>
        <v>0</v>
      </c>
      <c r="FJ23" s="3"/>
      <c r="FL23" s="2">
        <v>0.5208333333333334</v>
      </c>
      <c r="FM23" s="2"/>
      <c r="FN23" s="2"/>
      <c r="FO23" s="2">
        <f t="shared" si="22"/>
        <v>-0.5208333333333334</v>
      </c>
      <c r="FP23" s="2">
        <f t="shared" si="23"/>
        <v>-0.449879275526738</v>
      </c>
      <c r="FQ23" s="2">
        <f t="shared" si="24"/>
        <v>0</v>
      </c>
      <c r="FR23" s="2">
        <f t="shared" si="25"/>
        <v>0</v>
      </c>
      <c r="FS23" s="3"/>
      <c r="FT23" s="3"/>
      <c r="FU23" s="2">
        <v>0.5208333333333334</v>
      </c>
      <c r="FV23" s="2"/>
      <c r="FW23" s="2"/>
      <c r="FX23" s="2">
        <f t="shared" si="26"/>
        <v>-0.5208333333333334</v>
      </c>
      <c r="FY23" s="2">
        <f t="shared" si="27"/>
        <v>-0.449879275526738</v>
      </c>
      <c r="FZ23" s="2">
        <f t="shared" si="28"/>
        <v>-0.5208333333333334</v>
      </c>
      <c r="GA23" s="2">
        <f t="shared" si="29"/>
        <v>-0.449879275526738</v>
      </c>
      <c r="GB23" s="3"/>
      <c r="GC23" s="3"/>
      <c r="GD23" s="2">
        <v>0.5208333333333334</v>
      </c>
      <c r="GE23" s="2"/>
      <c r="GF23" s="2"/>
      <c r="GG23" s="2">
        <f t="shared" si="30"/>
        <v>-0.5208333333333334</v>
      </c>
      <c r="GH23" s="2">
        <f t="shared" si="31"/>
        <v>0</v>
      </c>
      <c r="GI23" s="2">
        <f t="shared" si="32"/>
        <v>0</v>
      </c>
      <c r="GJ23" s="2">
        <f t="shared" si="33"/>
        <v>0</v>
      </c>
      <c r="GK23" s="3"/>
      <c r="GL23" s="3"/>
      <c r="GM23" s="2">
        <v>0.5208333333333334</v>
      </c>
      <c r="GN23" s="2"/>
      <c r="GO23" s="2"/>
      <c r="GP23" s="2">
        <f t="shared" si="34"/>
        <v>-0.5208333333333334</v>
      </c>
      <c r="GQ23" s="2">
        <f t="shared" si="35"/>
        <v>0</v>
      </c>
      <c r="GR23" s="2">
        <f t="shared" si="36"/>
        <v>0</v>
      </c>
      <c r="GS23" s="2">
        <f t="shared" si="37"/>
        <v>0</v>
      </c>
      <c r="GT23" s="3"/>
      <c r="GU23" s="3"/>
      <c r="GV23" s="2">
        <v>0.5208333333333334</v>
      </c>
      <c r="GW23" s="2"/>
      <c r="GX23" s="2"/>
      <c r="GY23" s="2">
        <f t="shared" si="38"/>
        <v>-0.5208333333333334</v>
      </c>
      <c r="GZ23" s="2">
        <f t="shared" si="39"/>
        <v>-0.449879275526738</v>
      </c>
      <c r="HA23" s="2">
        <f t="shared" si="40"/>
        <v>0</v>
      </c>
      <c r="HB23" s="2">
        <f t="shared" si="41"/>
        <v>0</v>
      </c>
      <c r="HC23" s="3"/>
      <c r="HE23" s="2">
        <f t="shared" si="42"/>
        <v>2.0166666666666666</v>
      </c>
      <c r="HF23" s="2">
        <f t="shared" si="43"/>
        <v>0.8479166666666665</v>
      </c>
      <c r="HG23" s="2">
        <f t="shared" si="91"/>
        <v>0.7763888888888887</v>
      </c>
      <c r="HH23" s="2">
        <f t="shared" si="44"/>
        <v>0.6706200400518572</v>
      </c>
      <c r="HI23" s="2">
        <f t="shared" si="45"/>
        <v>0.04191375250324107</v>
      </c>
      <c r="HJ23">
        <v>4</v>
      </c>
      <c r="HK23">
        <v>4</v>
      </c>
      <c r="HL23">
        <v>5</v>
      </c>
      <c r="HM23">
        <v>3</v>
      </c>
      <c r="HO23">
        <f t="shared" si="46"/>
        <v>16</v>
      </c>
    </row>
    <row r="24" spans="3:223" ht="12">
      <c r="C24" t="s">
        <v>36</v>
      </c>
      <c r="D24">
        <v>26.43</v>
      </c>
      <c r="E24">
        <v>375</v>
      </c>
      <c r="F24" s="1">
        <v>26.43</v>
      </c>
      <c r="G24" s="1">
        <v>375</v>
      </c>
      <c r="H24" s="1">
        <f t="shared" si="0"/>
        <v>58.3014705882353</v>
      </c>
      <c r="I24" s="1">
        <f t="shared" si="1"/>
        <v>0.9635539967038043</v>
      </c>
      <c r="J24" s="1"/>
      <c r="K24" s="2">
        <v>0.4166666666666667</v>
      </c>
      <c r="L24" s="2">
        <v>0.6020833333333333</v>
      </c>
      <c r="M24" s="2">
        <f t="shared" si="2"/>
        <v>0.18541666666666662</v>
      </c>
      <c r="N24" s="2">
        <f t="shared" si="3"/>
        <v>0.17865897022216365</v>
      </c>
      <c r="O24" s="3">
        <v>3</v>
      </c>
      <c r="Q24" s="2">
        <v>0.5104166666666666</v>
      </c>
      <c r="R24" s="2">
        <v>0.5972222222222222</v>
      </c>
      <c r="S24" s="2">
        <f t="shared" si="52"/>
        <v>0.08680555555555558</v>
      </c>
      <c r="T24" s="2">
        <f t="shared" si="53"/>
        <v>0.0836418399916497</v>
      </c>
      <c r="U24" s="3"/>
      <c r="W24" s="2">
        <v>0.4270833333333333</v>
      </c>
      <c r="X24" s="2">
        <v>0.625</v>
      </c>
      <c r="Y24" s="2">
        <f t="shared" si="54"/>
        <v>0.19791666666666669</v>
      </c>
      <c r="Z24" s="2">
        <f t="shared" si="55"/>
        <v>0.19070339518096127</v>
      </c>
      <c r="AA24" s="3"/>
      <c r="AC24" s="2">
        <v>0.4583333333333333</v>
      </c>
      <c r="AD24" s="2">
        <v>0.5951388888888889</v>
      </c>
      <c r="AE24" s="2">
        <f t="shared" si="92"/>
        <v>0.13680555555555557</v>
      </c>
      <c r="AF24" s="2">
        <f t="shared" si="56"/>
        <v>0.1318195398268399</v>
      </c>
      <c r="AG24" s="3"/>
      <c r="AI24" s="2"/>
      <c r="AJ24" s="2"/>
      <c r="AK24" s="2"/>
      <c r="AL24" s="2">
        <f t="shared" si="57"/>
        <v>0</v>
      </c>
      <c r="AM24" s="2">
        <f t="shared" si="58"/>
        <v>0</v>
      </c>
      <c r="AN24" s="2">
        <f t="shared" si="59"/>
        <v>0</v>
      </c>
      <c r="AO24" s="2">
        <f t="shared" si="60"/>
        <v>0</v>
      </c>
      <c r="AP24" s="3"/>
      <c r="AR24" s="2">
        <v>0.4166666666666667</v>
      </c>
      <c r="AS24" s="2">
        <v>0.4270833333333333</v>
      </c>
      <c r="AT24" s="2">
        <v>0.5972222222222222</v>
      </c>
      <c r="AU24" s="2">
        <f t="shared" si="61"/>
        <v>0.18055555555555552</v>
      </c>
      <c r="AV24" s="2">
        <f t="shared" si="93"/>
        <v>0.1739750271826313</v>
      </c>
      <c r="AW24" s="2">
        <f t="shared" si="4"/>
        <v>0.1701388888888889</v>
      </c>
      <c r="AX24" s="2">
        <f t="shared" si="5"/>
        <v>0.16393800638363337</v>
      </c>
      <c r="AY24" s="3"/>
      <c r="BA24" s="2">
        <v>0.5208333333333334</v>
      </c>
      <c r="BB24" s="2">
        <v>0.5229166666666667</v>
      </c>
      <c r="BC24" s="2">
        <v>0.717361111111111</v>
      </c>
      <c r="BD24" s="2">
        <f t="shared" si="62"/>
        <v>0.19652777777777763</v>
      </c>
      <c r="BE24" s="2">
        <f t="shared" si="63"/>
        <v>0.18936512574109474</v>
      </c>
      <c r="BF24" s="2">
        <f t="shared" si="6"/>
        <v>0.1944444444444443</v>
      </c>
      <c r="BG24" s="2">
        <f t="shared" si="7"/>
        <v>0.18735772158129516</v>
      </c>
      <c r="BH24" s="3"/>
      <c r="BJ24" s="2">
        <v>0.5520833333333334</v>
      </c>
      <c r="BK24" s="2">
        <v>0.5666666666666667</v>
      </c>
      <c r="BL24" s="2"/>
      <c r="BM24" s="2">
        <f t="shared" si="49"/>
        <v>-0.5520833333333334</v>
      </c>
      <c r="BN24" s="2">
        <f t="shared" si="50"/>
        <v>-0.531962102346892</v>
      </c>
      <c r="BO24" s="2">
        <f t="shared" si="64"/>
        <v>-0.5666666666666667</v>
      </c>
      <c r="BP24" s="2">
        <f t="shared" si="51"/>
        <v>-0.546013931465489</v>
      </c>
      <c r="BQ24" s="3"/>
      <c r="BS24" s="2">
        <v>0.5208333333333334</v>
      </c>
      <c r="BT24" s="2">
        <v>0.5520833333333334</v>
      </c>
      <c r="BU24" s="2">
        <v>0.6666666666666666</v>
      </c>
      <c r="BV24" s="2">
        <f t="shared" si="65"/>
        <v>0.14583333333333326</v>
      </c>
      <c r="BW24" s="2">
        <f t="shared" si="66"/>
        <v>0.1405182911859714</v>
      </c>
      <c r="BX24" s="2">
        <f t="shared" si="67"/>
        <v>0.11458333333333326</v>
      </c>
      <c r="BY24" s="2">
        <f t="shared" si="8"/>
        <v>0.1104072287889775</v>
      </c>
      <c r="BZ24" s="3"/>
      <c r="CB24" s="2"/>
      <c r="CC24" s="2"/>
      <c r="CD24" s="2"/>
      <c r="CE24" s="2">
        <f t="shared" si="68"/>
        <v>0</v>
      </c>
      <c r="CF24" s="2">
        <f t="shared" si="69"/>
        <v>0</v>
      </c>
      <c r="CG24" s="2">
        <f t="shared" si="70"/>
        <v>0</v>
      </c>
      <c r="CH24" s="2">
        <f t="shared" si="9"/>
        <v>0</v>
      </c>
      <c r="CI24" s="2"/>
      <c r="CK24" s="2">
        <v>0.5416666666666666</v>
      </c>
      <c r="CL24" s="2">
        <v>0.5458333333333333</v>
      </c>
      <c r="CM24" s="2">
        <v>0.7083333333333334</v>
      </c>
      <c r="CN24" s="2">
        <f t="shared" si="71"/>
        <v>0.16666666666666674</v>
      </c>
      <c r="CO24" s="2">
        <f t="shared" si="72"/>
        <v>0.16059233278396745</v>
      </c>
      <c r="CP24" s="2">
        <f t="shared" si="73"/>
        <v>0.1625000000000001</v>
      </c>
      <c r="CQ24" s="2">
        <f t="shared" si="10"/>
        <v>0.1565775244643683</v>
      </c>
      <c r="CR24" s="3"/>
      <c r="CT24" s="2">
        <v>0.5555555555555556</v>
      </c>
      <c r="CU24" s="2">
        <v>0.5611111111111111</v>
      </c>
      <c r="CV24" s="2">
        <v>0.6708333333333334</v>
      </c>
      <c r="CW24" s="2">
        <f t="shared" si="74"/>
        <v>0.11527777777777781</v>
      </c>
      <c r="CX24" s="2">
        <f t="shared" si="75"/>
        <v>0.1110763635089108</v>
      </c>
      <c r="CY24" s="2">
        <f t="shared" si="76"/>
        <v>0.10972222222222228</v>
      </c>
      <c r="CZ24" s="2">
        <f t="shared" si="11"/>
        <v>0.10572328574944524</v>
      </c>
      <c r="DA24" s="3"/>
      <c r="DC24" s="2">
        <v>0.5416666666666666</v>
      </c>
      <c r="DD24" s="2">
        <v>0.545138888888889</v>
      </c>
      <c r="DE24" s="2">
        <v>0.7083333333333334</v>
      </c>
      <c r="DF24" s="2">
        <f t="shared" si="77"/>
        <v>0.16666666666666674</v>
      </c>
      <c r="DG24" s="2">
        <f t="shared" si="78"/>
        <v>0.16059233278396745</v>
      </c>
      <c r="DH24" s="2">
        <f t="shared" si="79"/>
        <v>0.16319444444444442</v>
      </c>
      <c r="DI24" s="2">
        <f t="shared" si="12"/>
        <v>0.15724665918430136</v>
      </c>
      <c r="DJ24" s="3"/>
      <c r="DL24" s="2">
        <v>0.5</v>
      </c>
      <c r="DM24" s="2">
        <v>0.5027777777777778</v>
      </c>
      <c r="DN24" s="2">
        <v>0.5916666666666667</v>
      </c>
      <c r="DO24" s="2">
        <f t="shared" si="80"/>
        <v>0.09166666666666667</v>
      </c>
      <c r="DP24" s="2">
        <f t="shared" si="81"/>
        <v>0.08832578303118206</v>
      </c>
      <c r="DQ24" s="2">
        <f t="shared" si="82"/>
        <v>0.0888888888888889</v>
      </c>
      <c r="DR24" s="2">
        <f t="shared" si="13"/>
        <v>0.08564924415144928</v>
      </c>
      <c r="DS24" s="3"/>
      <c r="DU24" s="2"/>
      <c r="DV24" s="2"/>
      <c r="DW24" s="2"/>
      <c r="DX24" s="2">
        <f t="shared" si="83"/>
        <v>0</v>
      </c>
      <c r="DY24" s="2">
        <f t="shared" si="84"/>
        <v>0</v>
      </c>
      <c r="DZ24" s="3"/>
      <c r="EB24" s="2">
        <v>0.6145833333333334</v>
      </c>
      <c r="EC24" s="2">
        <v>0.6215277777777778</v>
      </c>
      <c r="ED24" s="2">
        <v>0.6944444444444445</v>
      </c>
      <c r="EE24" s="2">
        <f t="shared" si="85"/>
        <v>0.07986111111111116</v>
      </c>
      <c r="EF24" s="2">
        <f t="shared" si="86"/>
        <v>0.07695049279231775</v>
      </c>
      <c r="EG24" s="2">
        <f t="shared" si="87"/>
        <v>0.07291666666666674</v>
      </c>
      <c r="EH24" s="2">
        <f t="shared" si="14"/>
        <v>0.0702591455929858</v>
      </c>
      <c r="EI24" s="3"/>
      <c r="EK24" s="2">
        <v>0.4791666666666667</v>
      </c>
      <c r="EL24" s="2">
        <v>0.4798611111111111</v>
      </c>
      <c r="EM24" s="2">
        <v>0.5777777777777778</v>
      </c>
      <c r="EN24" s="2">
        <f t="shared" si="88"/>
        <v>0.09861111111111115</v>
      </c>
      <c r="EO24" s="2">
        <f t="shared" si="94"/>
        <v>0.09501713023051407</v>
      </c>
      <c r="EP24" s="2">
        <f t="shared" si="90"/>
        <v>0.09791666666666671</v>
      </c>
      <c r="EQ24" s="2">
        <f t="shared" si="15"/>
        <v>0.09434799551058087</v>
      </c>
      <c r="ER24" s="3"/>
      <c r="ET24" s="2">
        <v>0.5625</v>
      </c>
      <c r="EU24" s="2">
        <v>0.5631944444444444</v>
      </c>
      <c r="EV24" s="2">
        <v>0.6243055555555556</v>
      </c>
      <c r="EW24" s="2">
        <f t="shared" si="16"/>
        <v>0.06180555555555556</v>
      </c>
      <c r="EX24" s="2">
        <f t="shared" si="17"/>
        <v>0.05955299007405457</v>
      </c>
      <c r="EY24" s="2">
        <f t="shared" si="18"/>
        <v>0.061111111111111116</v>
      </c>
      <c r="EZ24" s="2">
        <f t="shared" si="19"/>
        <v>0.05888385535412138</v>
      </c>
      <c r="FA24" s="3"/>
      <c r="FC24" s="2"/>
      <c r="FD24" s="2"/>
      <c r="FE24" s="2"/>
      <c r="FF24" s="2">
        <f t="shared" si="47"/>
        <v>0</v>
      </c>
      <c r="FG24" s="2">
        <f t="shared" si="48"/>
        <v>0</v>
      </c>
      <c r="FH24" s="2">
        <f t="shared" si="20"/>
        <v>0</v>
      </c>
      <c r="FI24" s="2">
        <f t="shared" si="21"/>
        <v>0</v>
      </c>
      <c r="FJ24" s="3"/>
      <c r="FL24" s="2">
        <v>0.5208333333333334</v>
      </c>
      <c r="FM24" s="2"/>
      <c r="FN24" s="2"/>
      <c r="FO24" s="2">
        <f t="shared" si="22"/>
        <v>-0.5208333333333334</v>
      </c>
      <c r="FP24" s="2">
        <f t="shared" si="23"/>
        <v>-0.5018510399498981</v>
      </c>
      <c r="FQ24" s="2">
        <f t="shared" si="24"/>
        <v>0</v>
      </c>
      <c r="FR24" s="2">
        <f t="shared" si="25"/>
        <v>0</v>
      </c>
      <c r="FS24" s="3"/>
      <c r="FT24" s="3"/>
      <c r="FU24" s="2">
        <v>0.5208333333333334</v>
      </c>
      <c r="FV24" s="2"/>
      <c r="FW24" s="2"/>
      <c r="FX24" s="2">
        <f t="shared" si="26"/>
        <v>-0.5208333333333334</v>
      </c>
      <c r="FY24" s="2">
        <f t="shared" si="27"/>
        <v>-0.5018510399498981</v>
      </c>
      <c r="FZ24" s="2">
        <f t="shared" si="28"/>
        <v>-0.5208333333333334</v>
      </c>
      <c r="GA24" s="2">
        <f t="shared" si="29"/>
        <v>-0.5018510399498981</v>
      </c>
      <c r="GB24" s="3"/>
      <c r="GC24" s="3"/>
      <c r="GD24" s="2">
        <v>0.5208333333333334</v>
      </c>
      <c r="GE24" s="2"/>
      <c r="GF24" s="2"/>
      <c r="GG24" s="2">
        <f t="shared" si="30"/>
        <v>-0.5208333333333334</v>
      </c>
      <c r="GH24" s="2">
        <f t="shared" si="31"/>
        <v>0</v>
      </c>
      <c r="GI24" s="2">
        <f t="shared" si="32"/>
        <v>0</v>
      </c>
      <c r="GJ24" s="2">
        <f t="shared" si="33"/>
        <v>0</v>
      </c>
      <c r="GK24" s="3"/>
      <c r="GL24" s="3"/>
      <c r="GM24" s="2">
        <v>0.5208333333333334</v>
      </c>
      <c r="GN24" s="2"/>
      <c r="GO24" s="2"/>
      <c r="GP24" s="2">
        <f t="shared" si="34"/>
        <v>-0.5208333333333334</v>
      </c>
      <c r="GQ24" s="2">
        <f t="shared" si="35"/>
        <v>0</v>
      </c>
      <c r="GR24" s="2">
        <f t="shared" si="36"/>
        <v>0</v>
      </c>
      <c r="GS24" s="2">
        <f t="shared" si="37"/>
        <v>0</v>
      </c>
      <c r="GT24" s="3"/>
      <c r="GU24" s="3"/>
      <c r="GV24" s="2">
        <v>0.5208333333333334</v>
      </c>
      <c r="GW24" s="2"/>
      <c r="GX24" s="2"/>
      <c r="GY24" s="2">
        <f t="shared" si="38"/>
        <v>-0.5208333333333334</v>
      </c>
      <c r="GZ24" s="2">
        <f t="shared" si="39"/>
        <v>-0.5018510399498981</v>
      </c>
      <c r="HA24" s="2">
        <f t="shared" si="40"/>
        <v>0</v>
      </c>
      <c r="HB24" s="2">
        <f t="shared" si="41"/>
        <v>0</v>
      </c>
      <c r="HC24" s="3"/>
      <c r="HE24" s="2">
        <f t="shared" si="42"/>
        <v>1.9104166666666669</v>
      </c>
      <c r="HF24" s="2">
        <f t="shared" si="43"/>
        <v>0.66875</v>
      </c>
      <c r="HG24" s="2">
        <f t="shared" si="91"/>
        <v>0.6020833333333333</v>
      </c>
      <c r="HH24" s="2">
        <f t="shared" si="44"/>
        <v>0.5801398021820822</v>
      </c>
      <c r="HI24" s="2">
        <f t="shared" si="45"/>
        <v>0.041438557298720154</v>
      </c>
      <c r="HJ24">
        <v>4</v>
      </c>
      <c r="HK24">
        <v>3</v>
      </c>
      <c r="HL24">
        <v>4</v>
      </c>
      <c r="HM24">
        <v>3</v>
      </c>
      <c r="HO24">
        <f t="shared" si="46"/>
        <v>14</v>
      </c>
    </row>
    <row r="25" spans="3:223" ht="12">
      <c r="C25" t="s">
        <v>37</v>
      </c>
      <c r="D25">
        <v>29.5</v>
      </c>
      <c r="E25">
        <v>580</v>
      </c>
      <c r="F25" s="1">
        <v>29.5</v>
      </c>
      <c r="G25" s="1">
        <v>580</v>
      </c>
      <c r="H25" s="1">
        <f t="shared" si="0"/>
        <v>100.6470588235294</v>
      </c>
      <c r="I25" s="1">
        <f t="shared" si="1"/>
        <v>1.2032300774175853</v>
      </c>
      <c r="J25" s="1"/>
      <c r="K25" s="2"/>
      <c r="L25" s="2"/>
      <c r="M25" s="2">
        <f t="shared" si="2"/>
        <v>0</v>
      </c>
      <c r="N25" s="2">
        <f t="shared" si="3"/>
        <v>0</v>
      </c>
      <c r="O25" s="3"/>
      <c r="Q25" s="2"/>
      <c r="R25" s="2"/>
      <c r="S25" s="2">
        <f t="shared" si="52"/>
        <v>0</v>
      </c>
      <c r="T25" s="2">
        <f t="shared" si="53"/>
        <v>0</v>
      </c>
      <c r="U25" s="3"/>
      <c r="W25" s="2"/>
      <c r="X25" s="2"/>
      <c r="Y25" s="2">
        <f t="shared" si="54"/>
        <v>0</v>
      </c>
      <c r="Z25" s="2">
        <f t="shared" si="55"/>
        <v>0</v>
      </c>
      <c r="AA25" s="3"/>
      <c r="AC25" s="2"/>
      <c r="AD25" s="2"/>
      <c r="AE25" s="2">
        <f>$R25-$Q25</f>
        <v>0</v>
      </c>
      <c r="AF25" s="2">
        <f t="shared" si="56"/>
        <v>0</v>
      </c>
      <c r="AG25" s="3"/>
      <c r="AI25" s="2">
        <v>0.6666666666666666</v>
      </c>
      <c r="AJ25" s="2">
        <v>0.6743055555555556</v>
      </c>
      <c r="AK25" s="2">
        <v>0.8263888888888888</v>
      </c>
      <c r="AL25" s="2">
        <f t="shared" si="57"/>
        <v>0.1597222222222222</v>
      </c>
      <c r="AM25" s="2">
        <f t="shared" si="58"/>
        <v>0.19218258180975317</v>
      </c>
      <c r="AN25" s="2">
        <f t="shared" si="59"/>
        <v>0.15208333333333324</v>
      </c>
      <c r="AO25" s="2">
        <f t="shared" si="60"/>
        <v>0.18299124094059097</v>
      </c>
      <c r="AP25" s="3"/>
      <c r="AR25" s="2">
        <v>0.4166666666666667</v>
      </c>
      <c r="AS25" s="2">
        <v>0.43125</v>
      </c>
      <c r="AT25" s="2">
        <v>0.59375</v>
      </c>
      <c r="AU25" s="2">
        <f t="shared" si="61"/>
        <v>0.17708333333333331</v>
      </c>
      <c r="AV25" s="2">
        <f t="shared" si="93"/>
        <v>0.2130719928760307</v>
      </c>
      <c r="AW25" s="2">
        <f t="shared" si="4"/>
        <v>0.16249999999999998</v>
      </c>
      <c r="AX25" s="2">
        <f t="shared" si="5"/>
        <v>0.19552488758035758</v>
      </c>
      <c r="AY25" s="3"/>
      <c r="BA25" s="2">
        <v>0.5208333333333334</v>
      </c>
      <c r="BB25" s="2">
        <v>0.5229166666666667</v>
      </c>
      <c r="BC25" s="2">
        <v>0.6645833333333333</v>
      </c>
      <c r="BD25" s="2">
        <f t="shared" si="62"/>
        <v>0.14374999999999993</v>
      </c>
      <c r="BE25" s="2">
        <f t="shared" si="63"/>
        <v>0.1729643236287778</v>
      </c>
      <c r="BF25" s="2">
        <f t="shared" si="6"/>
        <v>0.1416666666666666</v>
      </c>
      <c r="BG25" s="2">
        <f t="shared" si="7"/>
        <v>0.1704575943008245</v>
      </c>
      <c r="BH25" s="3"/>
      <c r="BJ25" s="2">
        <v>0.5520833333333334</v>
      </c>
      <c r="BK25" s="2">
        <v>0.5555555555555556</v>
      </c>
      <c r="BL25" s="2"/>
      <c r="BM25" s="2">
        <f t="shared" si="49"/>
        <v>-0.5520833333333334</v>
      </c>
      <c r="BN25" s="2">
        <f t="shared" si="50"/>
        <v>-0.6642832719076253</v>
      </c>
      <c r="BO25" s="2">
        <f t="shared" si="64"/>
        <v>-0.5555555555555556</v>
      </c>
      <c r="BP25" s="2">
        <f t="shared" si="51"/>
        <v>-0.6684611541208807</v>
      </c>
      <c r="BQ25" s="3"/>
      <c r="BS25" s="2">
        <v>0.5208333333333334</v>
      </c>
      <c r="BT25" s="2">
        <v>0.5222222222222223</v>
      </c>
      <c r="BU25" s="2">
        <v>0.6159722222222223</v>
      </c>
      <c r="BV25" s="2">
        <f t="shared" si="65"/>
        <v>0.09513888888888888</v>
      </c>
      <c r="BW25" s="2">
        <f t="shared" si="66"/>
        <v>0.11447397264320082</v>
      </c>
      <c r="BX25" s="2">
        <f t="shared" si="67"/>
        <v>0.09375</v>
      </c>
      <c r="BY25" s="2">
        <f t="shared" si="8"/>
        <v>0.11280281975789862</v>
      </c>
      <c r="BZ25" s="3"/>
      <c r="CB25" s="2">
        <v>0.5520833333333334</v>
      </c>
      <c r="CC25" s="2">
        <v>0.5597222222222222</v>
      </c>
      <c r="CD25" s="2">
        <v>0.6409722222222222</v>
      </c>
      <c r="CE25" s="2">
        <f t="shared" si="68"/>
        <v>0.0888888888888888</v>
      </c>
      <c r="CF25" s="2">
        <f t="shared" si="69"/>
        <v>0.1069537846593408</v>
      </c>
      <c r="CG25" s="2">
        <f t="shared" si="70"/>
        <v>0.08124999999999993</v>
      </c>
      <c r="CH25" s="2">
        <f t="shared" si="9"/>
        <v>0.09776244379017872</v>
      </c>
      <c r="CI25" s="2"/>
      <c r="CK25" s="2">
        <v>0.5416666666666666</v>
      </c>
      <c r="CL25" s="2">
        <v>0.5423611111111112</v>
      </c>
      <c r="CM25" s="2">
        <v>0.6847222222222222</v>
      </c>
      <c r="CN25" s="2">
        <f t="shared" si="71"/>
        <v>0.1430555555555556</v>
      </c>
      <c r="CO25" s="2">
        <f t="shared" si="72"/>
        <v>0.17212874718612683</v>
      </c>
      <c r="CP25" s="2">
        <f t="shared" si="73"/>
        <v>0.14236111111111105</v>
      </c>
      <c r="CQ25" s="2">
        <f t="shared" si="10"/>
        <v>0.1712931707434756</v>
      </c>
      <c r="CR25" s="3"/>
      <c r="CT25" s="2">
        <v>0.5555555555555556</v>
      </c>
      <c r="CU25" s="2">
        <v>0.55625</v>
      </c>
      <c r="CV25" s="2">
        <v>0.6583333333333333</v>
      </c>
      <c r="CW25" s="2">
        <f t="shared" si="74"/>
        <v>0.10277777777777775</v>
      </c>
      <c r="CX25" s="2">
        <f t="shared" si="75"/>
        <v>0.12366531351236289</v>
      </c>
      <c r="CY25" s="2">
        <f t="shared" si="76"/>
        <v>0.1020833333333333</v>
      </c>
      <c r="CZ25" s="2">
        <f t="shared" si="11"/>
        <v>0.12282973706971179</v>
      </c>
      <c r="DA25" s="3"/>
      <c r="DC25" s="2">
        <v>0.5416666666666666</v>
      </c>
      <c r="DD25" s="2">
        <v>0.5444444444444444</v>
      </c>
      <c r="DE25" s="2">
        <v>0.6979166666666666</v>
      </c>
      <c r="DF25" s="2">
        <f t="shared" si="77"/>
        <v>0.15625</v>
      </c>
      <c r="DG25" s="2">
        <f t="shared" si="78"/>
        <v>0.18800469959649768</v>
      </c>
      <c r="DH25" s="2">
        <f t="shared" si="79"/>
        <v>0.15347222222222223</v>
      </c>
      <c r="DI25" s="2">
        <f t="shared" si="12"/>
        <v>0.1846623938258933</v>
      </c>
      <c r="DJ25" s="3"/>
      <c r="DL25" s="2">
        <v>0.5</v>
      </c>
      <c r="DM25" s="2">
        <v>0.5</v>
      </c>
      <c r="DN25" s="2">
        <v>0.576388888888889</v>
      </c>
      <c r="DO25" s="2">
        <f t="shared" si="80"/>
        <v>0.07638888888888895</v>
      </c>
      <c r="DP25" s="2">
        <f t="shared" si="81"/>
        <v>0.09191340869162117</v>
      </c>
      <c r="DQ25" s="2">
        <f t="shared" si="82"/>
        <v>0.07638888888888895</v>
      </c>
      <c r="DR25" s="2">
        <f t="shared" si="13"/>
        <v>0.09191340869162117</v>
      </c>
      <c r="DS25" s="3"/>
      <c r="DU25" s="2"/>
      <c r="DV25" s="2"/>
      <c r="DW25" s="2"/>
      <c r="DX25" s="2">
        <f t="shared" si="83"/>
        <v>0</v>
      </c>
      <c r="DY25" s="2">
        <f t="shared" si="84"/>
        <v>0</v>
      </c>
      <c r="DZ25" s="3"/>
      <c r="EB25" s="2">
        <v>0.6145833333333334</v>
      </c>
      <c r="EC25" s="2">
        <v>0.6166666666666667</v>
      </c>
      <c r="ED25" s="2">
        <v>0.6847222222222222</v>
      </c>
      <c r="EE25" s="2">
        <f t="shared" si="85"/>
        <v>0.07013888888888886</v>
      </c>
      <c r="EF25" s="2">
        <f t="shared" si="86"/>
        <v>0.08439322070776116</v>
      </c>
      <c r="EG25" s="2">
        <f t="shared" si="87"/>
        <v>0.06805555555555554</v>
      </c>
      <c r="EH25" s="2">
        <f t="shared" si="14"/>
        <v>0.08188649137980786</v>
      </c>
      <c r="EI25" s="3"/>
      <c r="EK25" s="2">
        <v>0.4791666666666667</v>
      </c>
      <c r="EL25" s="2">
        <v>0.4791666666666667</v>
      </c>
      <c r="EM25" s="2">
        <v>0.5729166666666666</v>
      </c>
      <c r="EN25" s="2">
        <f t="shared" si="88"/>
        <v>0.09374999999999994</v>
      </c>
      <c r="EO25" s="2">
        <f t="shared" si="94"/>
        <v>0.11280281975789855</v>
      </c>
      <c r="EP25" s="2">
        <f t="shared" si="90"/>
        <v>0.09374999999999994</v>
      </c>
      <c r="EQ25" s="2">
        <f t="shared" si="15"/>
        <v>0.11280281975789855</v>
      </c>
      <c r="ER25" s="3"/>
      <c r="ET25" s="2">
        <v>0.5625</v>
      </c>
      <c r="EU25" s="2">
        <v>0.5631944444444444</v>
      </c>
      <c r="EV25" s="2">
        <v>0.6229166666666667</v>
      </c>
      <c r="EW25" s="2">
        <f t="shared" si="16"/>
        <v>0.060416666666666674</v>
      </c>
      <c r="EX25" s="2">
        <f t="shared" si="17"/>
        <v>0.07269515051064579</v>
      </c>
      <c r="EY25" s="2">
        <f t="shared" si="18"/>
        <v>0.05972222222222223</v>
      </c>
      <c r="EZ25" s="2">
        <f t="shared" si="19"/>
        <v>0.07185957406799469</v>
      </c>
      <c r="FA25" s="3"/>
      <c r="FC25" s="2"/>
      <c r="FD25" s="2"/>
      <c r="FE25" s="2"/>
      <c r="FF25" s="2">
        <f t="shared" si="47"/>
        <v>0</v>
      </c>
      <c r="FG25" s="2">
        <f t="shared" si="48"/>
        <v>0</v>
      </c>
      <c r="FH25" s="2">
        <f t="shared" si="20"/>
        <v>0</v>
      </c>
      <c r="FI25" s="2">
        <f t="shared" si="21"/>
        <v>0</v>
      </c>
      <c r="FJ25" s="3"/>
      <c r="FL25" s="2">
        <v>0.5208333333333334</v>
      </c>
      <c r="FM25" s="2"/>
      <c r="FN25" s="2"/>
      <c r="FO25" s="2">
        <f t="shared" si="22"/>
        <v>-0.5208333333333334</v>
      </c>
      <c r="FP25" s="2">
        <f t="shared" si="23"/>
        <v>-0.6266823319883257</v>
      </c>
      <c r="FQ25" s="2">
        <f t="shared" si="24"/>
        <v>0</v>
      </c>
      <c r="FR25" s="2">
        <f t="shared" si="25"/>
        <v>0</v>
      </c>
      <c r="FS25" s="3"/>
      <c r="FT25" s="3"/>
      <c r="FU25" s="2">
        <v>0.5208333333333334</v>
      </c>
      <c r="FV25" s="2"/>
      <c r="FW25" s="2"/>
      <c r="FX25" s="2">
        <f t="shared" si="26"/>
        <v>-0.5208333333333334</v>
      </c>
      <c r="FY25" s="2">
        <f t="shared" si="27"/>
        <v>-0.6266823319883257</v>
      </c>
      <c r="FZ25" s="2">
        <f t="shared" si="28"/>
        <v>-0.5208333333333334</v>
      </c>
      <c r="GA25" s="2">
        <f t="shared" si="29"/>
        <v>-0.6266823319883257</v>
      </c>
      <c r="GB25" s="3"/>
      <c r="GC25" s="3"/>
      <c r="GD25" s="2">
        <v>0.5208333333333334</v>
      </c>
      <c r="GE25" s="2"/>
      <c r="GF25" s="2"/>
      <c r="GG25" s="2">
        <f t="shared" si="30"/>
        <v>-0.5208333333333334</v>
      </c>
      <c r="GH25" s="2">
        <f t="shared" si="31"/>
        <v>0</v>
      </c>
      <c r="GI25" s="2">
        <f t="shared" si="32"/>
        <v>0</v>
      </c>
      <c r="GJ25" s="2">
        <f t="shared" si="33"/>
        <v>0</v>
      </c>
      <c r="GK25" s="3"/>
      <c r="GL25" s="3"/>
      <c r="GM25" s="2">
        <v>0.5208333333333334</v>
      </c>
      <c r="GN25" s="2"/>
      <c r="GO25" s="2"/>
      <c r="GP25" s="2">
        <f t="shared" si="34"/>
        <v>-0.5208333333333334</v>
      </c>
      <c r="GQ25" s="2">
        <f t="shared" si="35"/>
        <v>0</v>
      </c>
      <c r="GR25" s="2">
        <f t="shared" si="36"/>
        <v>0</v>
      </c>
      <c r="GS25" s="2">
        <f t="shared" si="37"/>
        <v>0</v>
      </c>
      <c r="GT25" s="3"/>
      <c r="GU25" s="3"/>
      <c r="GV25" s="2">
        <v>0.5208333333333334</v>
      </c>
      <c r="GW25" s="2"/>
      <c r="GX25" s="2"/>
      <c r="GY25" s="2">
        <f t="shared" si="38"/>
        <v>-0.5208333333333334</v>
      </c>
      <c r="GZ25" s="2">
        <f t="shared" si="39"/>
        <v>-0.6266823319883257</v>
      </c>
      <c r="HA25" s="2">
        <f t="shared" si="40"/>
        <v>0</v>
      </c>
      <c r="HB25" s="2">
        <f t="shared" si="41"/>
        <v>0</v>
      </c>
      <c r="HC25" s="3"/>
      <c r="HE25" s="2">
        <f t="shared" si="42"/>
        <v>1.3673611111111108</v>
      </c>
      <c r="HF25" s="2">
        <f t="shared" si="43"/>
        <v>0.7715277777777774</v>
      </c>
      <c r="HG25" s="2">
        <f t="shared" si="91"/>
        <v>0.6791666666666664</v>
      </c>
      <c r="HH25" s="2">
        <f t="shared" si="44"/>
        <v>0.8171937609127763</v>
      </c>
      <c r="HI25" s="2">
        <f t="shared" si="45"/>
        <v>0.06809948007606469</v>
      </c>
      <c r="HJ25">
        <v>0</v>
      </c>
      <c r="HK25">
        <v>4</v>
      </c>
      <c r="HL25">
        <v>5</v>
      </c>
      <c r="HM25">
        <v>3</v>
      </c>
      <c r="HO25">
        <f t="shared" si="46"/>
        <v>12</v>
      </c>
    </row>
    <row r="26" spans="3:223" ht="12">
      <c r="C26" t="s">
        <v>38</v>
      </c>
      <c r="D26">
        <v>20.1</v>
      </c>
      <c r="E26">
        <v>320</v>
      </c>
      <c r="F26" s="1">
        <v>20.1</v>
      </c>
      <c r="G26" s="1">
        <v>320</v>
      </c>
      <c r="H26" s="1">
        <f t="shared" si="0"/>
        <v>37.83529411764706</v>
      </c>
      <c r="I26" s="1">
        <f t="shared" si="1"/>
        <v>0.8151040084217225</v>
      </c>
      <c r="J26" s="1"/>
      <c r="K26" s="2"/>
      <c r="L26" s="2"/>
      <c r="M26" s="2">
        <f t="shared" si="2"/>
        <v>0</v>
      </c>
      <c r="N26" s="2">
        <f t="shared" si="3"/>
        <v>0</v>
      </c>
      <c r="O26" s="3"/>
      <c r="Q26" s="2"/>
      <c r="R26" s="2"/>
      <c r="S26" s="2">
        <f t="shared" si="52"/>
        <v>0</v>
      </c>
      <c r="T26" s="2">
        <f t="shared" si="53"/>
        <v>0</v>
      </c>
      <c r="U26" s="3"/>
      <c r="W26" s="2"/>
      <c r="X26" s="2"/>
      <c r="Y26" s="2">
        <f t="shared" si="54"/>
        <v>0</v>
      </c>
      <c r="Z26" s="2">
        <f t="shared" si="55"/>
        <v>0</v>
      </c>
      <c r="AA26" s="3"/>
      <c r="AC26" s="2"/>
      <c r="AD26" s="2"/>
      <c r="AE26" s="2">
        <f>$R26-$Q26</f>
        <v>0</v>
      </c>
      <c r="AF26" s="2">
        <f t="shared" si="56"/>
        <v>0</v>
      </c>
      <c r="AG26" s="3"/>
      <c r="AI26" s="2"/>
      <c r="AJ26" s="2"/>
      <c r="AK26" s="2"/>
      <c r="AL26" s="2">
        <f t="shared" si="57"/>
        <v>0</v>
      </c>
      <c r="AM26" s="2">
        <f t="shared" si="58"/>
        <v>0</v>
      </c>
      <c r="AN26" s="2">
        <f t="shared" si="59"/>
        <v>0</v>
      </c>
      <c r="AO26" s="2">
        <f t="shared" si="60"/>
        <v>0</v>
      </c>
      <c r="AP26" s="3"/>
      <c r="AR26" s="2"/>
      <c r="AS26" s="2"/>
      <c r="AT26" s="2"/>
      <c r="AU26" s="2">
        <f t="shared" si="61"/>
        <v>0</v>
      </c>
      <c r="AV26" s="2">
        <f t="shared" si="93"/>
        <v>0</v>
      </c>
      <c r="AW26" s="2">
        <f t="shared" si="4"/>
        <v>0</v>
      </c>
      <c r="AX26" s="2">
        <f t="shared" si="5"/>
        <v>0</v>
      </c>
      <c r="AY26" s="3"/>
      <c r="BA26" s="2"/>
      <c r="BB26" s="2"/>
      <c r="BC26" s="2"/>
      <c r="BD26" s="2">
        <f t="shared" si="62"/>
        <v>0</v>
      </c>
      <c r="BE26" s="2">
        <f t="shared" si="63"/>
        <v>0</v>
      </c>
      <c r="BF26" s="2">
        <f t="shared" si="6"/>
        <v>0</v>
      </c>
      <c r="BG26" s="2">
        <f t="shared" si="7"/>
        <v>0</v>
      </c>
      <c r="BH26" s="3"/>
      <c r="BJ26" s="2"/>
      <c r="BK26" s="2"/>
      <c r="BL26" s="2"/>
      <c r="BM26" s="2">
        <f t="shared" si="49"/>
        <v>0</v>
      </c>
      <c r="BN26" s="2">
        <f t="shared" si="50"/>
        <v>0</v>
      </c>
      <c r="BO26" s="2">
        <f t="shared" si="64"/>
        <v>0</v>
      </c>
      <c r="BP26" s="2">
        <f t="shared" si="51"/>
        <v>0</v>
      </c>
      <c r="BQ26" s="3"/>
      <c r="BS26" s="2"/>
      <c r="BT26" s="2"/>
      <c r="BU26" s="2"/>
      <c r="BV26" s="2">
        <f t="shared" si="65"/>
        <v>0</v>
      </c>
      <c r="BW26" s="2">
        <f t="shared" si="66"/>
        <v>0</v>
      </c>
      <c r="BX26" s="2">
        <f t="shared" si="67"/>
        <v>0</v>
      </c>
      <c r="BY26" s="2">
        <f t="shared" si="8"/>
        <v>0</v>
      </c>
      <c r="BZ26" s="3"/>
      <c r="CB26" s="2"/>
      <c r="CC26" s="2"/>
      <c r="CD26" s="2"/>
      <c r="CE26" s="2">
        <f t="shared" si="68"/>
        <v>0</v>
      </c>
      <c r="CF26" s="2">
        <f t="shared" si="69"/>
        <v>0</v>
      </c>
      <c r="CG26" s="2">
        <f t="shared" si="70"/>
        <v>0</v>
      </c>
      <c r="CH26" s="2">
        <f t="shared" si="9"/>
        <v>0</v>
      </c>
      <c r="CI26" s="2"/>
      <c r="CK26" s="2"/>
      <c r="CL26" s="2"/>
      <c r="CM26" s="2"/>
      <c r="CN26" s="2">
        <f t="shared" si="71"/>
        <v>0</v>
      </c>
      <c r="CO26" s="2">
        <f t="shared" si="72"/>
        <v>0</v>
      </c>
      <c r="CP26" s="2">
        <f t="shared" si="73"/>
        <v>0</v>
      </c>
      <c r="CQ26" s="2">
        <f t="shared" si="10"/>
        <v>0</v>
      </c>
      <c r="CR26" s="3"/>
      <c r="CT26" s="2"/>
      <c r="CU26" s="2"/>
      <c r="CV26" s="2"/>
      <c r="CW26" s="2">
        <f t="shared" si="74"/>
        <v>0</v>
      </c>
      <c r="CX26" s="2">
        <f t="shared" si="75"/>
        <v>0</v>
      </c>
      <c r="CY26" s="2">
        <f t="shared" si="76"/>
        <v>0</v>
      </c>
      <c r="CZ26" s="2">
        <f t="shared" si="11"/>
        <v>0</v>
      </c>
      <c r="DA26" s="3"/>
      <c r="DC26" s="2"/>
      <c r="DD26" s="2"/>
      <c r="DE26" s="2"/>
      <c r="DF26" s="2">
        <f t="shared" si="77"/>
        <v>0</v>
      </c>
      <c r="DG26" s="2">
        <f t="shared" si="78"/>
        <v>0</v>
      </c>
      <c r="DH26" s="2">
        <f t="shared" si="79"/>
        <v>0</v>
      </c>
      <c r="DI26" s="2">
        <f t="shared" si="12"/>
        <v>0</v>
      </c>
      <c r="DJ26" s="3"/>
      <c r="DL26" s="2"/>
      <c r="DM26" s="2"/>
      <c r="DN26" s="2"/>
      <c r="DO26" s="2">
        <f t="shared" si="80"/>
        <v>0</v>
      </c>
      <c r="DP26" s="2">
        <f t="shared" si="81"/>
        <v>0</v>
      </c>
      <c r="DQ26" s="2">
        <f t="shared" si="82"/>
        <v>0</v>
      </c>
      <c r="DR26" s="2">
        <f t="shared" si="13"/>
        <v>0</v>
      </c>
      <c r="DS26" s="3"/>
      <c r="DU26" s="2"/>
      <c r="DV26" s="2"/>
      <c r="DW26" s="2"/>
      <c r="DX26" s="2">
        <f t="shared" si="83"/>
        <v>0</v>
      </c>
      <c r="DY26" s="2">
        <f t="shared" si="84"/>
        <v>0</v>
      </c>
      <c r="DZ26" s="3"/>
      <c r="EB26" s="2">
        <v>0.6145833333333334</v>
      </c>
      <c r="EC26" s="2">
        <v>0.6152777777777778</v>
      </c>
      <c r="ED26" s="2">
        <v>0.686111111111111</v>
      </c>
      <c r="EE26" s="2">
        <f t="shared" si="85"/>
        <v>0.07152777777777763</v>
      </c>
      <c r="EF26" s="2">
        <f t="shared" si="86"/>
        <v>0.058302578380164755</v>
      </c>
      <c r="EG26" s="2">
        <f t="shared" si="87"/>
        <v>0.07083333333333319</v>
      </c>
      <c r="EH26" s="2">
        <f t="shared" si="14"/>
        <v>0.057736533929871894</v>
      </c>
      <c r="EI26" s="3"/>
      <c r="EK26" s="2">
        <v>0.4791666666666667</v>
      </c>
      <c r="EL26" s="2">
        <v>0.4784722222222222</v>
      </c>
      <c r="EM26" s="2">
        <v>0.5590277777777778</v>
      </c>
      <c r="EN26" s="2">
        <f t="shared" si="88"/>
        <v>0.0798611111111111</v>
      </c>
      <c r="EO26" s="2">
        <f t="shared" si="94"/>
        <v>0.06509511178367922</v>
      </c>
      <c r="EP26" s="2">
        <f t="shared" si="90"/>
        <v>0.0805555555555556</v>
      </c>
      <c r="EQ26" s="2">
        <f t="shared" si="15"/>
        <v>0.06566115623397213</v>
      </c>
      <c r="ER26" s="3"/>
      <c r="ET26" s="2">
        <v>0.5625</v>
      </c>
      <c r="EU26" s="2">
        <v>0.5652777777777778</v>
      </c>
      <c r="EV26" s="2">
        <v>0.6368055555555555</v>
      </c>
      <c r="EW26" s="2">
        <f t="shared" si="16"/>
        <v>0.07430555555555551</v>
      </c>
      <c r="EX26" s="2">
        <f t="shared" si="17"/>
        <v>0.060566756181336286</v>
      </c>
      <c r="EY26" s="2">
        <f t="shared" si="18"/>
        <v>0.07152777777777775</v>
      </c>
      <c r="EZ26" s="2">
        <f t="shared" si="19"/>
        <v>0.058302578380164845</v>
      </c>
      <c r="FA26" s="3"/>
      <c r="FC26" s="2"/>
      <c r="FD26" s="2"/>
      <c r="FE26" s="2"/>
      <c r="FF26" s="2">
        <f t="shared" si="47"/>
        <v>0</v>
      </c>
      <c r="FG26" s="2">
        <f t="shared" si="48"/>
        <v>0</v>
      </c>
      <c r="FH26" s="2">
        <f t="shared" si="20"/>
        <v>0</v>
      </c>
      <c r="FI26" s="2">
        <f t="shared" si="21"/>
        <v>0</v>
      </c>
      <c r="FJ26" s="3"/>
      <c r="FL26" s="2">
        <v>0.5208333333333334</v>
      </c>
      <c r="FM26" s="2"/>
      <c r="FN26" s="2"/>
      <c r="FO26" s="2">
        <f t="shared" si="22"/>
        <v>-0.5208333333333334</v>
      </c>
      <c r="FP26" s="2">
        <f t="shared" si="23"/>
        <v>-0.42453333771964713</v>
      </c>
      <c r="FQ26" s="2">
        <f t="shared" si="24"/>
        <v>0</v>
      </c>
      <c r="FR26" s="2">
        <f t="shared" si="25"/>
        <v>0</v>
      </c>
      <c r="FS26" s="3"/>
      <c r="FT26" s="3"/>
      <c r="FU26" s="2">
        <v>0.5208333333333334</v>
      </c>
      <c r="FV26" s="2"/>
      <c r="FW26" s="2"/>
      <c r="FX26" s="2">
        <f t="shared" si="26"/>
        <v>-0.5208333333333334</v>
      </c>
      <c r="FY26" s="2">
        <f t="shared" si="27"/>
        <v>-0.42453333771964713</v>
      </c>
      <c r="FZ26" s="2">
        <f t="shared" si="28"/>
        <v>-0.5208333333333334</v>
      </c>
      <c r="GA26" s="2">
        <f t="shared" si="29"/>
        <v>-0.42453333771964713</v>
      </c>
      <c r="GB26" s="3"/>
      <c r="GC26" s="3"/>
      <c r="GD26" s="2">
        <v>0.5208333333333334</v>
      </c>
      <c r="GE26" s="2"/>
      <c r="GF26" s="2"/>
      <c r="GG26" s="2">
        <f t="shared" si="30"/>
        <v>-0.5208333333333334</v>
      </c>
      <c r="GH26" s="2">
        <f t="shared" si="31"/>
        <v>0</v>
      </c>
      <c r="GI26" s="2">
        <f t="shared" si="32"/>
        <v>0</v>
      </c>
      <c r="GJ26" s="2">
        <f t="shared" si="33"/>
        <v>0</v>
      </c>
      <c r="GK26" s="3"/>
      <c r="GL26" s="3"/>
      <c r="GM26" s="2">
        <v>0.5208333333333334</v>
      </c>
      <c r="GN26" s="2"/>
      <c r="GO26" s="2"/>
      <c r="GP26" s="2">
        <f t="shared" si="34"/>
        <v>-0.5208333333333334</v>
      </c>
      <c r="GQ26" s="2">
        <f t="shared" si="35"/>
        <v>0</v>
      </c>
      <c r="GR26" s="2">
        <f t="shared" si="36"/>
        <v>0</v>
      </c>
      <c r="GS26" s="2">
        <f t="shared" si="37"/>
        <v>0</v>
      </c>
      <c r="GT26" s="3"/>
      <c r="GU26" s="3"/>
      <c r="GV26" s="2">
        <v>0.5208333333333334</v>
      </c>
      <c r="GW26" s="2"/>
      <c r="GX26" s="2"/>
      <c r="GY26" s="2">
        <f t="shared" si="38"/>
        <v>-0.5208333333333334</v>
      </c>
      <c r="GZ26" s="2">
        <f t="shared" si="39"/>
        <v>-0.42453333771964713</v>
      </c>
      <c r="HA26" s="2">
        <f t="shared" si="40"/>
        <v>0</v>
      </c>
      <c r="HB26" s="2">
        <f t="shared" si="41"/>
        <v>0</v>
      </c>
      <c r="HC26" s="3"/>
      <c r="HE26" s="2">
        <f t="shared" si="42"/>
        <v>0.22569444444444425</v>
      </c>
      <c r="HF26" s="2">
        <f t="shared" si="43"/>
        <v>0.22291666666666654</v>
      </c>
      <c r="HG26" s="2">
        <f t="shared" si="91"/>
        <v>0.14236111111111094</v>
      </c>
      <c r="HH26" s="2">
        <f t="shared" si="44"/>
        <v>0.11603911231003675</v>
      </c>
      <c r="HI26" s="2">
        <f t="shared" si="45"/>
        <v>0.038679704103345584</v>
      </c>
      <c r="HJ26">
        <v>0</v>
      </c>
      <c r="HK26">
        <v>0</v>
      </c>
      <c r="HL26">
        <v>0</v>
      </c>
      <c r="HM26">
        <v>3</v>
      </c>
      <c r="HO26">
        <f t="shared" si="46"/>
        <v>3</v>
      </c>
    </row>
    <row r="27" spans="6:217" ht="12">
      <c r="F27" s="1"/>
      <c r="G27" s="1"/>
      <c r="H27" s="1"/>
      <c r="I27" s="1"/>
      <c r="J27" s="1"/>
      <c r="K27" s="2"/>
      <c r="L27" s="2"/>
      <c r="M27" s="2"/>
      <c r="N27" s="2"/>
      <c r="O27" s="3"/>
      <c r="Q27" s="2"/>
      <c r="R27" s="2"/>
      <c r="S27" s="2"/>
      <c r="T27" s="2"/>
      <c r="U27" s="3"/>
      <c r="W27" s="2"/>
      <c r="X27" s="2"/>
      <c r="Y27" s="2"/>
      <c r="Z27" s="2"/>
      <c r="AA27" s="3"/>
      <c r="AC27" s="2"/>
      <c r="AD27" s="2"/>
      <c r="AE27" s="2"/>
      <c r="AF27" s="2"/>
      <c r="AG27" s="3"/>
      <c r="AI27" s="2"/>
      <c r="AJ27" s="2"/>
      <c r="AK27" s="2"/>
      <c r="AL27" s="2"/>
      <c r="AM27" s="2"/>
      <c r="AN27" s="2"/>
      <c r="AO27" s="2"/>
      <c r="AP27" s="3"/>
      <c r="AR27" s="2"/>
      <c r="AS27" s="2"/>
      <c r="AT27" s="2"/>
      <c r="AU27" s="2"/>
      <c r="AV27" s="2"/>
      <c r="AW27" s="2"/>
      <c r="AX27" s="2"/>
      <c r="AY27" s="3"/>
      <c r="BA27" s="2"/>
      <c r="BB27" s="2"/>
      <c r="BC27" s="2"/>
      <c r="BD27" s="2"/>
      <c r="BE27" s="2"/>
      <c r="BF27" s="2"/>
      <c r="BG27" s="2"/>
      <c r="BH27" s="3"/>
      <c r="BJ27" s="2"/>
      <c r="BK27" s="2"/>
      <c r="BL27" s="2"/>
      <c r="BM27" s="2"/>
      <c r="BN27" s="2"/>
      <c r="BO27" s="2"/>
      <c r="BP27" s="2"/>
      <c r="BQ27" s="3"/>
      <c r="BS27" s="2"/>
      <c r="BT27" s="2"/>
      <c r="BU27" s="2"/>
      <c r="BV27" s="2"/>
      <c r="BW27" s="2"/>
      <c r="BX27" s="2"/>
      <c r="BY27" s="2"/>
      <c r="BZ27" s="3"/>
      <c r="CB27" s="2"/>
      <c r="CC27" s="2"/>
      <c r="CD27" s="2"/>
      <c r="CE27" s="2"/>
      <c r="CF27" s="2"/>
      <c r="CG27" s="2"/>
      <c r="CH27" s="2"/>
      <c r="CI27" s="2"/>
      <c r="CK27" s="2"/>
      <c r="CL27" s="2"/>
      <c r="CM27" s="2"/>
      <c r="CN27" s="2"/>
      <c r="CO27" s="2"/>
      <c r="CP27" s="2"/>
      <c r="CQ27" s="2"/>
      <c r="CR27" s="3"/>
      <c r="CT27" s="2"/>
      <c r="CU27" s="2"/>
      <c r="CV27" s="2"/>
      <c r="CW27" s="2"/>
      <c r="CX27" s="2"/>
      <c r="CY27" s="2"/>
      <c r="CZ27" s="2"/>
      <c r="DA27" s="3"/>
      <c r="DC27" s="2"/>
      <c r="DD27" s="2"/>
      <c r="DE27" s="2"/>
      <c r="DF27" s="2"/>
      <c r="DG27" s="2"/>
      <c r="DH27" s="2"/>
      <c r="DI27" s="2"/>
      <c r="DJ27" s="3"/>
      <c r="DL27" s="2"/>
      <c r="DM27" s="2"/>
      <c r="DN27" s="2"/>
      <c r="DO27" s="2"/>
      <c r="DP27" s="2"/>
      <c r="DQ27" s="2"/>
      <c r="DR27" s="2"/>
      <c r="DS27" s="3"/>
      <c r="DU27" s="2"/>
      <c r="DV27" s="2"/>
      <c r="DW27" s="2"/>
      <c r="DX27" s="2"/>
      <c r="DY27" s="2"/>
      <c r="DZ27" s="3"/>
      <c r="EB27" s="2"/>
      <c r="EC27" s="2"/>
      <c r="ED27" s="2"/>
      <c r="EE27" s="2"/>
      <c r="EF27" s="2"/>
      <c r="EG27" s="2"/>
      <c r="EH27" s="2"/>
      <c r="EI27" s="3"/>
      <c r="EK27" s="2"/>
      <c r="EL27" s="2"/>
      <c r="EM27" s="2"/>
      <c r="EN27" s="2"/>
      <c r="EO27" s="2"/>
      <c r="EP27" s="2"/>
      <c r="EQ27" s="2"/>
      <c r="ER27" s="3"/>
      <c r="ET27" s="2"/>
      <c r="EU27" s="2"/>
      <c r="EV27" s="2"/>
      <c r="EW27" s="2"/>
      <c r="EX27" s="2"/>
      <c r="EY27" s="2"/>
      <c r="EZ27" s="2"/>
      <c r="FA27" s="3"/>
      <c r="FC27" s="2"/>
      <c r="FD27" s="2"/>
      <c r="FE27" s="2"/>
      <c r="FF27" s="2"/>
      <c r="FG27" s="2"/>
      <c r="FH27" s="2"/>
      <c r="FI27" s="2"/>
      <c r="FJ27" s="3"/>
      <c r="FL27" s="2"/>
      <c r="FM27" s="2"/>
      <c r="FN27" s="2"/>
      <c r="FO27" s="2"/>
      <c r="FP27" s="2"/>
      <c r="FQ27" s="2"/>
      <c r="FR27" s="2"/>
      <c r="FS27" s="3"/>
      <c r="FT27" s="3"/>
      <c r="FU27" s="2"/>
      <c r="FV27" s="2"/>
      <c r="FW27" s="2"/>
      <c r="FX27" s="2"/>
      <c r="FY27" s="2"/>
      <c r="FZ27" s="2"/>
      <c r="GA27" s="2"/>
      <c r="GB27" s="3"/>
      <c r="GC27" s="3"/>
      <c r="GD27" s="2"/>
      <c r="GE27" s="2"/>
      <c r="GF27" s="2"/>
      <c r="GG27" s="2"/>
      <c r="GH27" s="2"/>
      <c r="GI27" s="2"/>
      <c r="GJ27" s="2"/>
      <c r="GK27" s="3"/>
      <c r="GL27" s="3"/>
      <c r="GM27" s="2"/>
      <c r="GN27" s="2"/>
      <c r="GO27" s="2"/>
      <c r="GP27" s="2"/>
      <c r="GQ27" s="2"/>
      <c r="GR27" s="2"/>
      <c r="GS27" s="2"/>
      <c r="GT27" s="3"/>
      <c r="GU27" s="3"/>
      <c r="GV27" s="2"/>
      <c r="GW27" s="2"/>
      <c r="GX27" s="2"/>
      <c r="GY27" s="2"/>
      <c r="GZ27" s="2"/>
      <c r="HA27" s="2"/>
      <c r="HB27" s="2"/>
      <c r="HC27" s="3"/>
      <c r="HE27" s="2"/>
      <c r="HF27" s="2"/>
      <c r="HG27" s="2"/>
      <c r="HH27" s="2"/>
      <c r="HI27" s="2"/>
    </row>
    <row r="28" spans="3:217" ht="12">
      <c r="C28" t="s">
        <v>39</v>
      </c>
      <c r="F28" s="1"/>
      <c r="G28" s="1"/>
      <c r="H28" s="1"/>
      <c r="I28" s="1"/>
      <c r="J28" s="1"/>
      <c r="K28" s="2"/>
      <c r="L28" s="2"/>
      <c r="M28" s="2"/>
      <c r="N28" s="2"/>
      <c r="O28" s="3"/>
      <c r="Q28" s="2"/>
      <c r="R28" s="2"/>
      <c r="S28" s="2"/>
      <c r="T28" s="2"/>
      <c r="U28" s="3"/>
      <c r="W28" s="2"/>
      <c r="X28" s="2"/>
      <c r="Y28" s="2"/>
      <c r="Z28" s="2"/>
      <c r="AA28" s="3"/>
      <c r="AC28" s="2"/>
      <c r="AD28" s="2"/>
      <c r="AE28" s="2"/>
      <c r="AF28" s="2"/>
      <c r="AG28" s="3"/>
      <c r="AI28" s="2"/>
      <c r="AJ28" s="2"/>
      <c r="AK28" s="2"/>
      <c r="AL28" s="2"/>
      <c r="AM28" s="2"/>
      <c r="AN28" s="2"/>
      <c r="AO28" s="2"/>
      <c r="AP28" s="3"/>
      <c r="AR28" s="2"/>
      <c r="AS28" s="2"/>
      <c r="AT28" s="2"/>
      <c r="AU28" s="2"/>
      <c r="AV28" s="2"/>
      <c r="AW28" s="2"/>
      <c r="AX28" s="2"/>
      <c r="AY28" s="3"/>
      <c r="BA28" s="2"/>
      <c r="BB28" s="2"/>
      <c r="BC28" s="2"/>
      <c r="BD28" s="2"/>
      <c r="BE28" s="2"/>
      <c r="BF28" s="2"/>
      <c r="BG28" s="2"/>
      <c r="BH28" s="3"/>
      <c r="BJ28" s="2"/>
      <c r="BK28" s="2"/>
      <c r="BL28" s="2"/>
      <c r="BM28" s="2"/>
      <c r="BN28" s="2"/>
      <c r="BO28" s="2"/>
      <c r="BP28" s="2"/>
      <c r="BQ28" s="3"/>
      <c r="BS28" s="2"/>
      <c r="BT28" s="2"/>
      <c r="BU28" s="2"/>
      <c r="BV28" s="2"/>
      <c r="BW28" s="2"/>
      <c r="BX28" s="2"/>
      <c r="BY28" s="2"/>
      <c r="BZ28" s="3"/>
      <c r="CB28" s="2"/>
      <c r="CC28" s="2"/>
      <c r="CD28" s="2"/>
      <c r="CE28" s="2"/>
      <c r="CF28" s="2"/>
      <c r="CG28" s="2"/>
      <c r="CH28" s="2"/>
      <c r="CI28" s="2"/>
      <c r="CK28" s="2"/>
      <c r="CL28" s="2"/>
      <c r="CM28" s="2"/>
      <c r="CN28" s="2"/>
      <c r="CO28" s="2"/>
      <c r="CP28" s="2"/>
      <c r="CQ28" s="2"/>
      <c r="CR28" s="3"/>
      <c r="CT28" s="2"/>
      <c r="CU28" s="2"/>
      <c r="CV28" s="2"/>
      <c r="CW28" s="2"/>
      <c r="CX28" s="2"/>
      <c r="CY28" s="2"/>
      <c r="CZ28" s="2"/>
      <c r="DA28" s="3"/>
      <c r="DC28" s="2"/>
      <c r="DD28" s="2"/>
      <c r="DE28" s="2"/>
      <c r="DF28" s="2"/>
      <c r="DG28" s="2"/>
      <c r="DH28" s="2"/>
      <c r="DI28" s="2"/>
      <c r="DJ28" s="3"/>
      <c r="DL28" s="2"/>
      <c r="DM28" s="2"/>
      <c r="DN28" s="2"/>
      <c r="DO28" s="2"/>
      <c r="DP28" s="2"/>
      <c r="DQ28" s="2"/>
      <c r="DR28" s="2"/>
      <c r="DS28" s="3"/>
      <c r="DU28" s="2"/>
      <c r="DV28" s="2"/>
      <c r="DW28" s="2"/>
      <c r="DX28" s="2"/>
      <c r="DY28" s="2"/>
      <c r="DZ28" s="3"/>
      <c r="EB28" s="2"/>
      <c r="EC28" s="2"/>
      <c r="ED28" s="2"/>
      <c r="EE28" s="2"/>
      <c r="EF28" s="2"/>
      <c r="EG28" s="2"/>
      <c r="EH28" s="2"/>
      <c r="EI28" s="3"/>
      <c r="EK28" s="2"/>
      <c r="EL28" s="2"/>
      <c r="EM28" s="2"/>
      <c r="EN28" s="2"/>
      <c r="EO28" s="2"/>
      <c r="EP28" s="2"/>
      <c r="EQ28" s="2"/>
      <c r="ER28" s="3"/>
      <c r="ET28" s="2"/>
      <c r="EU28" s="2"/>
      <c r="EV28" s="2"/>
      <c r="EW28" s="2"/>
      <c r="EX28" s="2"/>
      <c r="EY28" s="2"/>
      <c r="EZ28" s="2"/>
      <c r="FA28" s="3"/>
      <c r="FC28" s="2"/>
      <c r="FD28" s="2"/>
      <c r="FE28" s="2"/>
      <c r="FF28" s="2"/>
      <c r="FG28" s="2"/>
      <c r="FH28" s="2"/>
      <c r="FI28" s="2"/>
      <c r="FJ28" s="3"/>
      <c r="FL28" s="2"/>
      <c r="FM28" s="2"/>
      <c r="FN28" s="2"/>
      <c r="FO28" s="2"/>
      <c r="FP28" s="2"/>
      <c r="FQ28" s="2"/>
      <c r="FR28" s="2"/>
      <c r="FS28" s="3"/>
      <c r="FT28" s="3"/>
      <c r="FU28" s="2"/>
      <c r="FV28" s="2"/>
      <c r="FW28" s="2"/>
      <c r="FX28" s="2"/>
      <c r="FY28" s="2"/>
      <c r="FZ28" s="2"/>
      <c r="GA28" s="2"/>
      <c r="GB28" s="3"/>
      <c r="GC28" s="3"/>
      <c r="GD28" s="2"/>
      <c r="GE28" s="2"/>
      <c r="GF28" s="2"/>
      <c r="GG28" s="2"/>
      <c r="GH28" s="2"/>
      <c r="GI28" s="2"/>
      <c r="GJ28" s="2"/>
      <c r="GK28" s="3"/>
      <c r="GL28" s="3"/>
      <c r="GM28" s="2"/>
      <c r="GN28" s="2"/>
      <c r="GO28" s="2"/>
      <c r="GP28" s="2"/>
      <c r="GQ28" s="2"/>
      <c r="GR28" s="2"/>
      <c r="GS28" s="2"/>
      <c r="GT28" s="3"/>
      <c r="GU28" s="3"/>
      <c r="GV28" s="2"/>
      <c r="GW28" s="2"/>
      <c r="GX28" s="2"/>
      <c r="GY28" s="2"/>
      <c r="GZ28" s="2"/>
      <c r="HA28" s="2"/>
      <c r="HB28" s="2"/>
      <c r="HC28" s="3"/>
      <c r="HE28" s="2"/>
      <c r="HF28" s="2"/>
      <c r="HG28" s="2"/>
      <c r="HH28" s="2"/>
      <c r="HI28" s="2"/>
    </row>
    <row r="29" spans="6:217" ht="12">
      <c r="F29" s="1"/>
      <c r="G29" s="1"/>
      <c r="H29" s="1"/>
      <c r="I29" s="1"/>
      <c r="J29" s="1"/>
      <c r="K29" s="2"/>
      <c r="L29" s="2"/>
      <c r="M29" s="2"/>
      <c r="N29" s="2"/>
      <c r="O29" s="3"/>
      <c r="Q29" s="2"/>
      <c r="R29" s="2"/>
      <c r="S29" s="2"/>
      <c r="T29" s="2"/>
      <c r="U29" s="3"/>
      <c r="W29" s="2"/>
      <c r="X29" s="2"/>
      <c r="Y29" s="2"/>
      <c r="Z29" s="2"/>
      <c r="AA29" s="3"/>
      <c r="AC29" s="2"/>
      <c r="AD29" s="2"/>
      <c r="AE29" s="2"/>
      <c r="AF29" s="2"/>
      <c r="AG29" s="3"/>
      <c r="AI29" s="2"/>
      <c r="AJ29" s="2"/>
      <c r="AK29" s="2"/>
      <c r="AL29" s="2"/>
      <c r="AM29" s="2"/>
      <c r="AN29" s="2"/>
      <c r="AO29" s="2"/>
      <c r="AP29" s="3"/>
      <c r="AR29" s="2"/>
      <c r="AS29" s="2"/>
      <c r="AT29" s="2"/>
      <c r="AU29" s="2"/>
      <c r="AV29" s="2"/>
      <c r="AW29" s="2"/>
      <c r="AX29" s="2"/>
      <c r="AY29" s="3"/>
      <c r="BA29" s="2"/>
      <c r="BB29" s="2"/>
      <c r="BC29" s="2"/>
      <c r="BD29" s="2"/>
      <c r="BE29" s="2"/>
      <c r="BF29" s="2"/>
      <c r="BG29" s="2"/>
      <c r="BH29" s="3"/>
      <c r="BJ29" s="2"/>
      <c r="BK29" s="2"/>
      <c r="BL29" s="2"/>
      <c r="BM29" s="2"/>
      <c r="BN29" s="2"/>
      <c r="BO29" s="2"/>
      <c r="BP29" s="2"/>
      <c r="BQ29" s="3"/>
      <c r="BS29" s="2"/>
      <c r="BT29" s="2"/>
      <c r="BU29" s="2"/>
      <c r="BV29" s="2"/>
      <c r="BW29" s="2"/>
      <c r="BX29" s="2"/>
      <c r="BY29" s="2"/>
      <c r="BZ29" s="3"/>
      <c r="CB29" s="2"/>
      <c r="CC29" s="2"/>
      <c r="CD29" s="2"/>
      <c r="CE29" s="2"/>
      <c r="CF29" s="2"/>
      <c r="CG29" s="2"/>
      <c r="CH29" s="2"/>
      <c r="CI29" s="2"/>
      <c r="CK29" s="2"/>
      <c r="CL29" s="2"/>
      <c r="CM29" s="2"/>
      <c r="CN29" s="2"/>
      <c r="CO29" s="2"/>
      <c r="CP29" s="2"/>
      <c r="CQ29" s="2"/>
      <c r="CR29" s="3"/>
      <c r="CT29" s="2"/>
      <c r="CU29" s="2"/>
      <c r="CV29" s="2"/>
      <c r="CW29" s="2"/>
      <c r="CX29" s="2"/>
      <c r="CY29" s="2"/>
      <c r="CZ29" s="2"/>
      <c r="DA29" s="3"/>
      <c r="DC29" s="2"/>
      <c r="DD29" s="2"/>
      <c r="DE29" s="2"/>
      <c r="DF29" s="2"/>
      <c r="DG29" s="2"/>
      <c r="DH29" s="2"/>
      <c r="DI29" s="2"/>
      <c r="DJ29" s="3"/>
      <c r="DL29" s="2"/>
      <c r="DM29" s="2"/>
      <c r="DN29" s="2"/>
      <c r="DO29" s="2"/>
      <c r="DP29" s="2"/>
      <c r="DQ29" s="2"/>
      <c r="DR29" s="2"/>
      <c r="DS29" s="3"/>
      <c r="DU29" s="2"/>
      <c r="DV29" s="2"/>
      <c r="DW29" s="2"/>
      <c r="DX29" s="2"/>
      <c r="DY29" s="2"/>
      <c r="DZ29" s="3"/>
      <c r="EB29" s="2"/>
      <c r="EC29" s="2"/>
      <c r="ED29" s="2"/>
      <c r="EE29" s="2"/>
      <c r="EF29" s="2"/>
      <c r="EG29" s="2"/>
      <c r="EH29" s="2"/>
      <c r="EI29" s="3"/>
      <c r="EK29" s="2"/>
      <c r="EL29" s="2"/>
      <c r="EM29" s="2"/>
      <c r="EN29" s="2"/>
      <c r="EO29" s="2"/>
      <c r="EP29" s="2"/>
      <c r="EQ29" s="2"/>
      <c r="ER29" s="3"/>
      <c r="ET29" s="2"/>
      <c r="EU29" s="2"/>
      <c r="EV29" s="2"/>
      <c r="EW29" s="2"/>
      <c r="EX29" s="2"/>
      <c r="EY29" s="2"/>
      <c r="EZ29" s="2"/>
      <c r="FA29" s="3"/>
      <c r="FC29" s="2"/>
      <c r="FD29" s="2"/>
      <c r="FE29" s="2"/>
      <c r="FF29" s="2"/>
      <c r="FG29" s="2"/>
      <c r="FH29" s="2"/>
      <c r="FI29" s="2"/>
      <c r="FJ29" s="3"/>
      <c r="FL29" s="2"/>
      <c r="FM29" s="2"/>
      <c r="FN29" s="2"/>
      <c r="FO29" s="2"/>
      <c r="FP29" s="2"/>
      <c r="FQ29" s="2"/>
      <c r="FR29" s="2"/>
      <c r="FS29" s="3"/>
      <c r="FT29" s="3"/>
      <c r="FU29" s="2"/>
      <c r="FV29" s="2"/>
      <c r="FW29" s="2"/>
      <c r="FX29" s="2"/>
      <c r="FY29" s="2"/>
      <c r="FZ29" s="2"/>
      <c r="GA29" s="2"/>
      <c r="GB29" s="3"/>
      <c r="GC29" s="3"/>
      <c r="GD29" s="2"/>
      <c r="GE29" s="2"/>
      <c r="GF29" s="2"/>
      <c r="GG29" s="2"/>
      <c r="GH29" s="2"/>
      <c r="GI29" s="2"/>
      <c r="GJ29" s="2"/>
      <c r="GK29" s="3"/>
      <c r="GL29" s="3"/>
      <c r="GM29" s="2"/>
      <c r="GN29" s="2"/>
      <c r="GO29" s="2"/>
      <c r="GP29" s="2"/>
      <c r="GQ29" s="2"/>
      <c r="GR29" s="2"/>
      <c r="GS29" s="2"/>
      <c r="GT29" s="3"/>
      <c r="GU29" s="3"/>
      <c r="GV29" s="2"/>
      <c r="GW29" s="2"/>
      <c r="GX29" s="2"/>
      <c r="GY29" s="2"/>
      <c r="GZ29" s="2"/>
      <c r="HA29" s="2"/>
      <c r="HB29" s="2"/>
      <c r="HC29" s="3"/>
      <c r="HE29" s="2"/>
      <c r="HF29" s="2"/>
      <c r="HG29" s="2"/>
      <c r="HH29" s="2"/>
      <c r="HI29" s="2"/>
    </row>
    <row r="30" spans="3:223" ht="12">
      <c r="C30" t="s">
        <v>41</v>
      </c>
      <c r="D30">
        <v>19.74</v>
      </c>
      <c r="E30">
        <v>220</v>
      </c>
      <c r="F30" s="1">
        <v>19.74</v>
      </c>
      <c r="G30" s="1">
        <v>220</v>
      </c>
      <c r="H30" s="1">
        <f t="shared" si="0"/>
        <v>25.545882352941174</v>
      </c>
      <c r="I30" s="1">
        <f t="shared" si="1"/>
        <v>0.705429345734309</v>
      </c>
      <c r="J30" s="1"/>
      <c r="K30" s="2">
        <v>0.4270833333333333</v>
      </c>
      <c r="L30" s="2">
        <v>0.5819444444444445</v>
      </c>
      <c r="M30" s="2">
        <f t="shared" si="2"/>
        <v>0.15486111111111117</v>
      </c>
      <c r="N30" s="2">
        <f t="shared" si="3"/>
        <v>0.10924357229079928</v>
      </c>
      <c r="O30" s="3"/>
      <c r="Q30" s="2">
        <v>0.5208333333333334</v>
      </c>
      <c r="R30" s="2">
        <v>0.6069444444444444</v>
      </c>
      <c r="S30" s="2">
        <f aca="true" t="shared" si="95" ref="S30:S42">$R30-$Q30</f>
        <v>0.08611111111111103</v>
      </c>
      <c r="T30" s="2">
        <f aca="true" t="shared" si="96" ref="T30:T42">$I30*$S30</f>
        <v>0.06074530477156544</v>
      </c>
      <c r="U30" s="3"/>
      <c r="W30" s="2">
        <v>0.4375</v>
      </c>
      <c r="X30" s="2">
        <v>0.5881944444444445</v>
      </c>
      <c r="Y30" s="2">
        <f aca="true" t="shared" si="97" ref="Y30:Y42">$X30-$W30</f>
        <v>0.15069444444444446</v>
      </c>
      <c r="Z30" s="2">
        <f aca="true" t="shared" si="98" ref="Z30:Z42">$I30*$Y30</f>
        <v>0.10630428335023964</v>
      </c>
      <c r="AA30" s="3"/>
      <c r="AC30" s="2">
        <v>0.46875</v>
      </c>
      <c r="AD30" s="2">
        <v>0.5673611111111111</v>
      </c>
      <c r="AE30" s="2">
        <f aca="true" t="shared" si="99" ref="AE30:AE42">$AD30-$AC30</f>
        <v>0.0986111111111111</v>
      </c>
      <c r="AF30" s="2">
        <f aca="true" t="shared" si="100" ref="AF30:AF42">$I30*$AE30</f>
        <v>0.06956317159324435</v>
      </c>
      <c r="AG30" s="3"/>
      <c r="AI30" s="2">
        <v>0.6770833333333334</v>
      </c>
      <c r="AJ30" s="2">
        <v>0.720138888888889</v>
      </c>
      <c r="AK30" s="2">
        <v>0.8340277777777777</v>
      </c>
      <c r="AL30" s="2">
        <f aca="true" t="shared" si="101" ref="AL30:AL42">$AK30-$AI30</f>
        <v>0.15694444444444433</v>
      </c>
      <c r="AM30" s="2">
        <f aca="true" t="shared" si="102" ref="AM30:AM42">$I30*$AL30</f>
        <v>0.11071321676107898</v>
      </c>
      <c r="AN30" s="2">
        <f aca="true" t="shared" si="103" ref="AN30:AN42">SUM(AK30-AJ30)</f>
        <v>0.1138888888888887</v>
      </c>
      <c r="AO30" s="2">
        <f t="shared" si="60"/>
        <v>0.08034056437529617</v>
      </c>
      <c r="AP30" s="3"/>
      <c r="AR30" s="2">
        <v>0.4270833333333333</v>
      </c>
      <c r="AS30" s="2">
        <v>0.4368055555555555</v>
      </c>
      <c r="AT30" s="2">
        <v>0.5784722222222222</v>
      </c>
      <c r="AU30" s="2">
        <f aca="true" t="shared" si="104" ref="AU30:AU42">$AT30-$AR30</f>
        <v>0.15138888888888885</v>
      </c>
      <c r="AV30" s="2">
        <f aca="true" t="shared" si="105" ref="AV30:AV42">$I30*$AU30</f>
        <v>0.10679416484033287</v>
      </c>
      <c r="AW30" s="2">
        <f t="shared" si="4"/>
        <v>0.14166666666666666</v>
      </c>
      <c r="AX30" s="2">
        <f t="shared" si="5"/>
        <v>0.09993582397902712</v>
      </c>
      <c r="AY30" s="3"/>
      <c r="BA30" s="2">
        <v>0.53125</v>
      </c>
      <c r="BB30" s="2">
        <v>0.5319444444444444</v>
      </c>
      <c r="BC30" s="2">
        <v>0.6465277777777778</v>
      </c>
      <c r="BD30" s="2">
        <f aca="true" t="shared" si="106" ref="BD30:BD42">$BC30-$BA30</f>
        <v>0.11527777777777781</v>
      </c>
      <c r="BE30" s="2">
        <f aca="true" t="shared" si="107" ref="BE30:BE42">$I30*$BD30</f>
        <v>0.08132032735548288</v>
      </c>
      <c r="BF30" s="2">
        <f t="shared" si="6"/>
        <v>0.11458333333333337</v>
      </c>
      <c r="BG30" s="2">
        <f t="shared" si="7"/>
        <v>0.08083044586538961</v>
      </c>
      <c r="BH30" s="3"/>
      <c r="BJ30" s="2">
        <v>0.5625</v>
      </c>
      <c r="BK30" s="2">
        <v>0.5666666666666667</v>
      </c>
      <c r="BL30" s="2"/>
      <c r="BM30" s="2">
        <f t="shared" si="49"/>
        <v>-0.5625</v>
      </c>
      <c r="BN30" s="2">
        <f t="shared" si="50"/>
        <v>-0.39680400697554885</v>
      </c>
      <c r="BO30" s="2">
        <f aca="true" t="shared" si="108" ref="BO30:BO42">SUM(BL30-BK30)</f>
        <v>-0.5666666666666667</v>
      </c>
      <c r="BP30" s="2">
        <f t="shared" si="51"/>
        <v>-0.39974329591610847</v>
      </c>
      <c r="BQ30" s="3"/>
      <c r="BS30" s="2">
        <v>0.5104166666666666</v>
      </c>
      <c r="BT30" s="2">
        <v>0.5111111111111112</v>
      </c>
      <c r="BU30" s="2">
        <v>0.6055555555555555</v>
      </c>
      <c r="BV30" s="2">
        <f aca="true" t="shared" si="109" ref="BV30:BV42">$BU30-$BS30</f>
        <v>0.09513888888888888</v>
      </c>
      <c r="BW30" s="2">
        <f aca="true" t="shared" si="110" ref="BW30:BW42">$I30*$BV30</f>
        <v>0.067113764142778</v>
      </c>
      <c r="BX30" s="2">
        <f aca="true" t="shared" si="111" ref="BX30:BX42">SUM(BU30-BT30)</f>
        <v>0.09444444444444433</v>
      </c>
      <c r="BY30" s="2">
        <f t="shared" si="8"/>
        <v>0.06662388265268467</v>
      </c>
      <c r="BZ30" s="3"/>
      <c r="CB30" s="2"/>
      <c r="CC30" s="2"/>
      <c r="CD30" s="2"/>
      <c r="CE30" s="2">
        <f aca="true" t="shared" si="112" ref="CE30:CE42">$CD30-$CB30</f>
        <v>0</v>
      </c>
      <c r="CF30" s="2">
        <f aca="true" t="shared" si="113" ref="CF30:CF42">$I30*$CE30</f>
        <v>0</v>
      </c>
      <c r="CG30" s="2">
        <f aca="true" t="shared" si="114" ref="CG30:CG42">SUM(CD30-CC30)</f>
        <v>0</v>
      </c>
      <c r="CH30" s="2">
        <f t="shared" si="9"/>
        <v>0</v>
      </c>
      <c r="CI30" s="2"/>
      <c r="CK30" s="2"/>
      <c r="CL30" s="2"/>
      <c r="CM30" s="2"/>
      <c r="CN30" s="2">
        <f aca="true" t="shared" si="115" ref="CN30:CN42">$CM30-$CK30</f>
        <v>0</v>
      </c>
      <c r="CO30" s="2">
        <f aca="true" t="shared" si="116" ref="CO30:CO42">$I30*$CN30</f>
        <v>0</v>
      </c>
      <c r="CP30" s="2">
        <f aca="true" t="shared" si="117" ref="CP30:CP42">SUM(CM30-CL30)</f>
        <v>0</v>
      </c>
      <c r="CQ30" s="2">
        <f t="shared" si="10"/>
        <v>0</v>
      </c>
      <c r="CR30" s="3"/>
      <c r="CT30" s="2"/>
      <c r="CU30" s="2"/>
      <c r="CV30" s="2"/>
      <c r="CW30" s="2">
        <f aca="true" t="shared" si="118" ref="CW30:CW42">$CV30-$CT30</f>
        <v>0</v>
      </c>
      <c r="CX30" s="2">
        <f aca="true" t="shared" si="119" ref="CX30:CX42">$I30*$CW30</f>
        <v>0</v>
      </c>
      <c r="CY30" s="2">
        <f aca="true" t="shared" si="120" ref="CY30:CY42">SUM(CV30-CU30)</f>
        <v>0</v>
      </c>
      <c r="CZ30" s="2">
        <f t="shared" si="11"/>
        <v>0</v>
      </c>
      <c r="DA30" s="3"/>
      <c r="DC30" s="2"/>
      <c r="DD30" s="2"/>
      <c r="DE30" s="2"/>
      <c r="DF30" s="2">
        <f aca="true" t="shared" si="121" ref="DF30:DF42">$DE30-$DC30</f>
        <v>0</v>
      </c>
      <c r="DG30" s="2">
        <f aca="true" t="shared" si="122" ref="DG30:DG42">$I30*$DF30</f>
        <v>0</v>
      </c>
      <c r="DH30" s="2">
        <f aca="true" t="shared" si="123" ref="DH30:DH42">SUM(DE30-DD30)</f>
        <v>0</v>
      </c>
      <c r="DI30" s="2">
        <f t="shared" si="12"/>
        <v>0</v>
      </c>
      <c r="DJ30" s="3"/>
      <c r="DL30" s="2"/>
      <c r="DM30" s="2"/>
      <c r="DN30" s="2"/>
      <c r="DO30" s="2">
        <f aca="true" t="shared" si="124" ref="DO30:DO42">$DN30-$DL30</f>
        <v>0</v>
      </c>
      <c r="DP30" s="2">
        <f aca="true" t="shared" si="125" ref="DP30:DP42">$I30*$DO30</f>
        <v>0</v>
      </c>
      <c r="DQ30" s="2">
        <f aca="true" t="shared" si="126" ref="DQ30:DQ42">SUM(DN30-DM30)</f>
        <v>0</v>
      </c>
      <c r="DR30" s="2">
        <f t="shared" si="13"/>
        <v>0</v>
      </c>
      <c r="DS30" s="3"/>
      <c r="DU30" s="2"/>
      <c r="DV30" s="2"/>
      <c r="DW30" s="2"/>
      <c r="DX30" s="2">
        <f aca="true" t="shared" si="127" ref="DX30:DX42">$DW30-$DU30</f>
        <v>0</v>
      </c>
      <c r="DY30" s="2">
        <f aca="true" t="shared" si="128" ref="DY30:DY42">$I30*$DX30</f>
        <v>0</v>
      </c>
      <c r="DZ30" s="3"/>
      <c r="EB30" s="2">
        <v>0.6215277777777778</v>
      </c>
      <c r="EC30" s="2">
        <v>0.6263888888888889</v>
      </c>
      <c r="ED30" s="2">
        <v>0.7069444444444444</v>
      </c>
      <c r="EE30" s="2">
        <f aca="true" t="shared" si="129" ref="EE30:EE42">$ED30-$EB30</f>
        <v>0.08541666666666659</v>
      </c>
      <c r="EF30" s="2">
        <f aca="true" t="shared" si="130" ref="EF30:EF42">$I30*$EE30</f>
        <v>0.060255423281472174</v>
      </c>
      <c r="EG30" s="2">
        <f aca="true" t="shared" si="131" ref="EG30:EG42">SUM(ED30-EC30)</f>
        <v>0.08055555555555549</v>
      </c>
      <c r="EH30" s="2">
        <f t="shared" si="14"/>
        <v>0.0568262528508193</v>
      </c>
      <c r="EI30" s="3"/>
      <c r="EK30" s="2">
        <v>0.4895833333333333</v>
      </c>
      <c r="EL30" s="2">
        <v>0.4895833333333333</v>
      </c>
      <c r="EM30" s="2">
        <v>0.59375</v>
      </c>
      <c r="EN30" s="2">
        <f aca="true" t="shared" si="132" ref="EN30:EN42">$EM30-$EK30</f>
        <v>0.10416666666666669</v>
      </c>
      <c r="EO30" s="2">
        <f t="shared" si="94"/>
        <v>0.07348222351399054</v>
      </c>
      <c r="EP30" s="2">
        <f aca="true" t="shared" si="133" ref="EP30:EP42">SUM(EM30-EL30)</f>
        <v>0.10416666666666669</v>
      </c>
      <c r="EQ30" s="2">
        <f t="shared" si="15"/>
        <v>0.07348222351399054</v>
      </c>
      <c r="ER30" s="3"/>
      <c r="ET30" s="2">
        <v>0.5694444444444444</v>
      </c>
      <c r="EU30" s="2">
        <v>0.5701388888888889</v>
      </c>
      <c r="EV30" s="2">
        <v>0.6361111111111112</v>
      </c>
      <c r="EW30" s="2">
        <f t="shared" si="16"/>
        <v>0.06666666666666676</v>
      </c>
      <c r="EX30" s="2">
        <f t="shared" si="17"/>
        <v>0.047028623048954006</v>
      </c>
      <c r="EY30" s="2">
        <f t="shared" si="18"/>
        <v>0.06597222222222232</v>
      </c>
      <c r="EZ30" s="2">
        <f t="shared" si="19"/>
        <v>0.04653874155886074</v>
      </c>
      <c r="FA30" s="3"/>
      <c r="FC30" s="2"/>
      <c r="FD30" s="2"/>
      <c r="FE30" s="2"/>
      <c r="FF30" s="2">
        <f t="shared" si="47"/>
        <v>0</v>
      </c>
      <c r="FG30" s="2">
        <f t="shared" si="48"/>
        <v>0</v>
      </c>
      <c r="FH30" s="2">
        <f t="shared" si="20"/>
        <v>0</v>
      </c>
      <c r="FI30" s="2">
        <f t="shared" si="21"/>
        <v>0</v>
      </c>
      <c r="FJ30" s="3"/>
      <c r="FL30" s="2">
        <v>0.5104166666666666</v>
      </c>
      <c r="FM30" s="2"/>
      <c r="FN30" s="2"/>
      <c r="FO30" s="2">
        <f t="shared" si="22"/>
        <v>-0.5104166666666666</v>
      </c>
      <c r="FP30" s="2">
        <f t="shared" si="23"/>
        <v>-0.36006289521855356</v>
      </c>
      <c r="FQ30" s="2">
        <f t="shared" si="24"/>
        <v>0</v>
      </c>
      <c r="FR30" s="2">
        <f t="shared" si="25"/>
        <v>0</v>
      </c>
      <c r="FS30" s="3"/>
      <c r="FT30" s="3"/>
      <c r="FU30" s="2">
        <v>0.5104166666666666</v>
      </c>
      <c r="FV30" s="2"/>
      <c r="FW30" s="2"/>
      <c r="FX30" s="2">
        <f t="shared" si="26"/>
        <v>-0.5104166666666666</v>
      </c>
      <c r="FY30" s="2">
        <f t="shared" si="27"/>
        <v>-0.36006289521855356</v>
      </c>
      <c r="FZ30" s="2">
        <f t="shared" si="28"/>
        <v>-0.5104166666666666</v>
      </c>
      <c r="GA30" s="2">
        <f t="shared" si="29"/>
        <v>-0.36006289521855356</v>
      </c>
      <c r="GB30" s="3"/>
      <c r="GC30" s="3"/>
      <c r="GD30" s="2">
        <v>0.5104166666666666</v>
      </c>
      <c r="GE30" s="2"/>
      <c r="GF30" s="2"/>
      <c r="GG30" s="2">
        <f t="shared" si="30"/>
        <v>-0.5104166666666666</v>
      </c>
      <c r="GH30" s="2">
        <f t="shared" si="31"/>
        <v>0</v>
      </c>
      <c r="GI30" s="2">
        <f t="shared" si="32"/>
        <v>0</v>
      </c>
      <c r="GJ30" s="2">
        <f t="shared" si="33"/>
        <v>0</v>
      </c>
      <c r="GK30" s="3"/>
      <c r="GL30" s="3"/>
      <c r="GM30" s="2">
        <v>0.5104166666666666</v>
      </c>
      <c r="GN30" s="2"/>
      <c r="GO30" s="2"/>
      <c r="GP30" s="2">
        <f t="shared" si="34"/>
        <v>-0.5104166666666666</v>
      </c>
      <c r="GQ30" s="2">
        <f t="shared" si="35"/>
        <v>0</v>
      </c>
      <c r="GR30" s="2">
        <f t="shared" si="36"/>
        <v>0</v>
      </c>
      <c r="GS30" s="2">
        <f t="shared" si="37"/>
        <v>0</v>
      </c>
      <c r="GT30" s="3"/>
      <c r="GU30" s="3"/>
      <c r="GV30" s="2">
        <v>0.5104166666666666</v>
      </c>
      <c r="GW30" s="2"/>
      <c r="GX30" s="2"/>
      <c r="GY30" s="2">
        <f t="shared" si="38"/>
        <v>-0.5104166666666666</v>
      </c>
      <c r="GZ30" s="2">
        <f t="shared" si="39"/>
        <v>-0.36006289521855356</v>
      </c>
      <c r="HA30" s="2">
        <f t="shared" si="40"/>
        <v>0</v>
      </c>
      <c r="HB30" s="2">
        <f t="shared" si="41"/>
        <v>0</v>
      </c>
      <c r="HC30" s="3"/>
      <c r="HE30" s="2">
        <f t="shared" si="42"/>
        <v>1.2652777777777775</v>
      </c>
      <c r="HF30" s="2">
        <f t="shared" si="43"/>
        <v>0.14861111111111092</v>
      </c>
      <c r="HG30" s="2">
        <f aca="true" t="shared" si="134" ref="HG30:HG42">SUM(AN30+AW30+BF30+BO30+BV30+CG30+CP30+CY30+DH30+DQ30+EG30+EY30)</f>
        <v>0.045138888888888784</v>
      </c>
      <c r="HH30" s="2">
        <f t="shared" si="44"/>
        <v>0.031842296856062484</v>
      </c>
      <c r="HI30" s="2">
        <f t="shared" si="45"/>
        <v>0.002894754259642044</v>
      </c>
      <c r="HJ30">
        <v>4</v>
      </c>
      <c r="HK30">
        <v>4</v>
      </c>
      <c r="HL30">
        <v>0</v>
      </c>
      <c r="HM30">
        <v>3</v>
      </c>
      <c r="HO30">
        <f t="shared" si="46"/>
        <v>11</v>
      </c>
    </row>
    <row r="31" spans="3:223" ht="12">
      <c r="C31" t="s">
        <v>40</v>
      </c>
      <c r="D31">
        <v>16.29</v>
      </c>
      <c r="E31">
        <v>240</v>
      </c>
      <c r="F31" s="1">
        <v>16.29</v>
      </c>
      <c r="G31" s="1">
        <v>240</v>
      </c>
      <c r="H31" s="1">
        <f t="shared" si="0"/>
        <v>22.997647058823528</v>
      </c>
      <c r="I31" s="1">
        <f t="shared" si="1"/>
        <v>0.6795586205963097</v>
      </c>
      <c r="J31" s="1"/>
      <c r="K31" s="2">
        <v>0.4270833333333333</v>
      </c>
      <c r="L31" s="2">
        <v>0.6666666666666666</v>
      </c>
      <c r="M31" s="2">
        <f t="shared" si="2"/>
        <v>0.23958333333333331</v>
      </c>
      <c r="N31" s="2">
        <f t="shared" si="3"/>
        <v>0.16281091951786586</v>
      </c>
      <c r="O31" s="3"/>
      <c r="Q31" s="2">
        <v>0.5208333333333334</v>
      </c>
      <c r="R31" s="2">
        <v>0.6416666666666667</v>
      </c>
      <c r="S31" s="2">
        <f t="shared" si="95"/>
        <v>0.12083333333333335</v>
      </c>
      <c r="T31" s="2">
        <f t="shared" si="96"/>
        <v>0.08211333332205409</v>
      </c>
      <c r="U31" s="3"/>
      <c r="W31" s="2">
        <v>0.4375</v>
      </c>
      <c r="X31" s="2">
        <v>0.625</v>
      </c>
      <c r="Y31" s="2">
        <f t="shared" si="97"/>
        <v>0.1875</v>
      </c>
      <c r="Z31" s="2">
        <f t="shared" si="98"/>
        <v>0.12741724136180807</v>
      </c>
      <c r="AA31" s="3"/>
      <c r="AC31" s="2">
        <v>0.46875</v>
      </c>
      <c r="AD31" s="2">
        <v>0.5541666666666667</v>
      </c>
      <c r="AE31" s="2">
        <f t="shared" si="99"/>
        <v>0.0854166666666667</v>
      </c>
      <c r="AF31" s="2">
        <f t="shared" si="100"/>
        <v>0.0580456321759348</v>
      </c>
      <c r="AG31" s="3"/>
      <c r="AI31" s="2">
        <v>0.6770833333333334</v>
      </c>
      <c r="AJ31" s="2">
        <v>0.6868055555555556</v>
      </c>
      <c r="AK31" s="2">
        <v>0.8465277777777778</v>
      </c>
      <c r="AL31" s="2">
        <f t="shared" si="101"/>
        <v>0.1694444444444444</v>
      </c>
      <c r="AM31" s="2">
        <f t="shared" si="102"/>
        <v>0.11514743293437467</v>
      </c>
      <c r="AN31" s="2">
        <f t="shared" si="103"/>
        <v>0.1597222222222222</v>
      </c>
      <c r="AO31" s="2">
        <f t="shared" si="60"/>
        <v>0.10854061301191056</v>
      </c>
      <c r="AP31" s="3"/>
      <c r="AR31" s="2">
        <v>0.4270833333333333</v>
      </c>
      <c r="AS31" s="2">
        <v>0.4472222222222222</v>
      </c>
      <c r="AT31" s="2">
        <v>0.5979166666666667</v>
      </c>
      <c r="AU31" s="2">
        <f t="shared" si="104"/>
        <v>0.17083333333333334</v>
      </c>
      <c r="AV31" s="2">
        <f t="shared" si="105"/>
        <v>0.11609126435186957</v>
      </c>
      <c r="AW31" s="2">
        <f t="shared" si="4"/>
        <v>0.15069444444444446</v>
      </c>
      <c r="AX31" s="2">
        <f t="shared" si="5"/>
        <v>0.1024057087981939</v>
      </c>
      <c r="AY31" s="3"/>
      <c r="BA31" s="2">
        <v>0.53125</v>
      </c>
      <c r="BB31" s="2">
        <v>0.5354166666666667</v>
      </c>
      <c r="BC31" s="2">
        <v>0.6895833333333333</v>
      </c>
      <c r="BD31" s="2">
        <f t="shared" si="106"/>
        <v>0.15833333333333333</v>
      </c>
      <c r="BE31" s="2">
        <f t="shared" si="107"/>
        <v>0.1075967815944157</v>
      </c>
      <c r="BF31" s="2">
        <f t="shared" si="6"/>
        <v>0.15416666666666667</v>
      </c>
      <c r="BG31" s="2">
        <f t="shared" si="7"/>
        <v>0.10476528734193108</v>
      </c>
      <c r="BH31" s="3"/>
      <c r="BJ31" s="2">
        <v>0.5625</v>
      </c>
      <c r="BK31" s="2"/>
      <c r="BL31" s="2"/>
      <c r="BM31" s="2">
        <f t="shared" si="49"/>
        <v>-0.5625</v>
      </c>
      <c r="BN31" s="2">
        <f t="shared" si="50"/>
        <v>-0.3822517240854242</v>
      </c>
      <c r="BO31" s="2">
        <f t="shared" si="108"/>
        <v>0</v>
      </c>
      <c r="BP31" s="2">
        <f t="shared" si="51"/>
        <v>0</v>
      </c>
      <c r="BQ31" s="3"/>
      <c r="BS31" s="2">
        <v>0.5104166666666666</v>
      </c>
      <c r="BT31" s="2">
        <v>0.5145833333333333</v>
      </c>
      <c r="BU31" s="2">
        <v>0.6222222222222222</v>
      </c>
      <c r="BV31" s="2">
        <f t="shared" si="109"/>
        <v>0.1118055555555556</v>
      </c>
      <c r="BW31" s="2">
        <f t="shared" si="110"/>
        <v>0.07597842910833744</v>
      </c>
      <c r="BX31" s="2">
        <f t="shared" si="111"/>
        <v>0.10763888888888895</v>
      </c>
      <c r="BY31" s="2">
        <f t="shared" si="8"/>
        <v>0.07314693485585282</v>
      </c>
      <c r="BZ31" s="3"/>
      <c r="CB31" s="2"/>
      <c r="CC31" s="2"/>
      <c r="CD31" s="2"/>
      <c r="CE31" s="2">
        <f t="shared" si="112"/>
        <v>0</v>
      </c>
      <c r="CF31" s="2">
        <f t="shared" si="113"/>
        <v>0</v>
      </c>
      <c r="CG31" s="2">
        <f t="shared" si="114"/>
        <v>0</v>
      </c>
      <c r="CH31" s="2">
        <f t="shared" si="9"/>
        <v>0</v>
      </c>
      <c r="CI31" s="2"/>
      <c r="CK31" s="2">
        <v>0.548611111111111</v>
      </c>
      <c r="CL31" s="2">
        <v>0.55</v>
      </c>
      <c r="CM31" s="2">
        <v>0.7006944444444444</v>
      </c>
      <c r="CN31" s="2">
        <f t="shared" si="115"/>
        <v>0.15208333333333335</v>
      </c>
      <c r="CO31" s="2">
        <f t="shared" si="116"/>
        <v>0.10334954021568878</v>
      </c>
      <c r="CP31" s="2">
        <f t="shared" si="117"/>
        <v>0.15069444444444435</v>
      </c>
      <c r="CQ31" s="2">
        <f t="shared" si="10"/>
        <v>0.10240570879819383</v>
      </c>
      <c r="CR31" s="3"/>
      <c r="CT31" s="2">
        <v>0.548611111111111</v>
      </c>
      <c r="CU31" s="2">
        <v>0.5493055555555556</v>
      </c>
      <c r="CV31" s="2">
        <v>0.6673611111111111</v>
      </c>
      <c r="CW31" s="2">
        <f t="shared" si="118"/>
        <v>0.11875000000000002</v>
      </c>
      <c r="CX31" s="2">
        <f t="shared" si="119"/>
        <v>0.08069758619581179</v>
      </c>
      <c r="CY31" s="2">
        <f t="shared" si="120"/>
        <v>0.11805555555555547</v>
      </c>
      <c r="CZ31" s="2">
        <f t="shared" si="11"/>
        <v>0.08022567048706428</v>
      </c>
      <c r="DA31" s="3"/>
      <c r="DC31" s="2">
        <v>0.548611111111111</v>
      </c>
      <c r="DD31" s="2">
        <v>0.5534722222222223</v>
      </c>
      <c r="DE31" s="2">
        <v>0.7152777777777778</v>
      </c>
      <c r="DF31" s="2">
        <f t="shared" si="121"/>
        <v>0.16666666666666674</v>
      </c>
      <c r="DG31" s="2">
        <f t="shared" si="122"/>
        <v>0.113259770099385</v>
      </c>
      <c r="DH31" s="2">
        <f t="shared" si="123"/>
        <v>0.16180555555555554</v>
      </c>
      <c r="DI31" s="2">
        <f t="shared" si="12"/>
        <v>0.10995636013815287</v>
      </c>
      <c r="DJ31" s="3"/>
      <c r="DL31" s="2">
        <v>0.5069444444444444</v>
      </c>
      <c r="DM31" s="2">
        <v>0.55</v>
      </c>
      <c r="DN31" s="2">
        <v>0.5854166666666667</v>
      </c>
      <c r="DO31" s="2">
        <f t="shared" si="124"/>
        <v>0.07847222222222228</v>
      </c>
      <c r="DP31" s="2">
        <f t="shared" si="125"/>
        <v>0.053326475088460445</v>
      </c>
      <c r="DQ31" s="2">
        <f t="shared" si="126"/>
        <v>0.03541666666666665</v>
      </c>
      <c r="DR31" s="2">
        <f t="shared" si="13"/>
        <v>0.02406770114611929</v>
      </c>
      <c r="DS31" s="3"/>
      <c r="DU31" s="2"/>
      <c r="DV31" s="2"/>
      <c r="DW31" s="2"/>
      <c r="DX31" s="2">
        <f t="shared" si="127"/>
        <v>0</v>
      </c>
      <c r="DY31" s="2">
        <f t="shared" si="128"/>
        <v>0</v>
      </c>
      <c r="DZ31" s="3"/>
      <c r="EB31" s="2"/>
      <c r="EC31" s="2"/>
      <c r="ED31" s="2"/>
      <c r="EE31" s="2">
        <f t="shared" si="129"/>
        <v>0</v>
      </c>
      <c r="EF31" s="2">
        <f t="shared" si="130"/>
        <v>0</v>
      </c>
      <c r="EG31" s="2">
        <f t="shared" si="131"/>
        <v>0</v>
      </c>
      <c r="EH31" s="2">
        <f t="shared" si="14"/>
        <v>0</v>
      </c>
      <c r="EI31" s="3"/>
      <c r="EK31" s="2">
        <v>0.4895833333333333</v>
      </c>
      <c r="EL31" s="2">
        <v>0.4895833333333333</v>
      </c>
      <c r="EM31" s="2">
        <v>0.59375</v>
      </c>
      <c r="EN31" s="2">
        <f t="shared" si="132"/>
        <v>0.10416666666666669</v>
      </c>
      <c r="EO31" s="2">
        <f t="shared" si="94"/>
        <v>0.0707873563121156</v>
      </c>
      <c r="EP31" s="2">
        <f t="shared" si="133"/>
        <v>0.10416666666666669</v>
      </c>
      <c r="EQ31" s="2">
        <f t="shared" si="15"/>
        <v>0.0707873563121156</v>
      </c>
      <c r="ER31" s="3"/>
      <c r="ET31" s="2">
        <v>0.5694444444444444</v>
      </c>
      <c r="EU31" s="2">
        <v>0.5708333333333333</v>
      </c>
      <c r="EV31" s="2">
        <v>0.6361111111111112</v>
      </c>
      <c r="EW31" s="2">
        <f t="shared" si="16"/>
        <v>0.06666666666666676</v>
      </c>
      <c r="EX31" s="2">
        <f t="shared" si="17"/>
        <v>0.045303908039754044</v>
      </c>
      <c r="EY31" s="2">
        <f t="shared" si="18"/>
        <v>0.06527777777777788</v>
      </c>
      <c r="EZ31" s="2">
        <f t="shared" si="19"/>
        <v>0.04436007662225917</v>
      </c>
      <c r="FA31" s="3"/>
      <c r="FC31" s="2"/>
      <c r="FD31" s="2"/>
      <c r="FE31" s="2"/>
      <c r="FF31" s="2">
        <f t="shared" si="47"/>
        <v>0</v>
      </c>
      <c r="FG31" s="2">
        <f t="shared" si="48"/>
        <v>0</v>
      </c>
      <c r="FH31" s="2">
        <f t="shared" si="20"/>
        <v>0</v>
      </c>
      <c r="FI31" s="2">
        <f t="shared" si="21"/>
        <v>0</v>
      </c>
      <c r="FJ31" s="3"/>
      <c r="FL31" s="2">
        <v>0.5104166666666666</v>
      </c>
      <c r="FM31" s="2"/>
      <c r="FN31" s="2"/>
      <c r="FO31" s="2">
        <f t="shared" si="22"/>
        <v>-0.5104166666666666</v>
      </c>
      <c r="FP31" s="2">
        <f t="shared" si="23"/>
        <v>-0.34685804592936637</v>
      </c>
      <c r="FQ31" s="2">
        <f t="shared" si="24"/>
        <v>0</v>
      </c>
      <c r="FR31" s="2">
        <f t="shared" si="25"/>
        <v>0</v>
      </c>
      <c r="FS31" s="3"/>
      <c r="FT31" s="3"/>
      <c r="FU31" s="2">
        <v>0.5104166666666666</v>
      </c>
      <c r="FV31" s="2"/>
      <c r="FW31" s="2"/>
      <c r="FX31" s="2">
        <f t="shared" si="26"/>
        <v>-0.5104166666666666</v>
      </c>
      <c r="FY31" s="2">
        <f t="shared" si="27"/>
        <v>-0.34685804592936637</v>
      </c>
      <c r="FZ31" s="2">
        <f t="shared" si="28"/>
        <v>-0.5104166666666666</v>
      </c>
      <c r="GA31" s="2">
        <f t="shared" si="29"/>
        <v>-0.34685804592936637</v>
      </c>
      <c r="GB31" s="3"/>
      <c r="GC31" s="3"/>
      <c r="GD31" s="2">
        <v>0.5104166666666666</v>
      </c>
      <c r="GE31" s="2"/>
      <c r="GF31" s="2"/>
      <c r="GG31" s="2">
        <f t="shared" si="30"/>
        <v>-0.5104166666666666</v>
      </c>
      <c r="GH31" s="2">
        <f t="shared" si="31"/>
        <v>0</v>
      </c>
      <c r="GI31" s="2">
        <f t="shared" si="32"/>
        <v>0</v>
      </c>
      <c r="GJ31" s="2">
        <f t="shared" si="33"/>
        <v>0</v>
      </c>
      <c r="GK31" s="3"/>
      <c r="GL31" s="3"/>
      <c r="GM31" s="2">
        <v>0.5104166666666666</v>
      </c>
      <c r="GN31" s="2"/>
      <c r="GO31" s="2"/>
      <c r="GP31" s="2">
        <f t="shared" si="34"/>
        <v>-0.5104166666666666</v>
      </c>
      <c r="GQ31" s="2">
        <f t="shared" si="35"/>
        <v>0</v>
      </c>
      <c r="GR31" s="2">
        <f t="shared" si="36"/>
        <v>0</v>
      </c>
      <c r="GS31" s="2">
        <f t="shared" si="37"/>
        <v>0</v>
      </c>
      <c r="GT31" s="3"/>
      <c r="GU31" s="3"/>
      <c r="GV31" s="2">
        <v>0.5104166666666666</v>
      </c>
      <c r="GW31" s="2"/>
      <c r="GX31" s="2"/>
      <c r="GY31" s="2">
        <f t="shared" si="38"/>
        <v>-0.5104166666666666</v>
      </c>
      <c r="GZ31" s="2">
        <f t="shared" si="39"/>
        <v>-0.34685804592936637</v>
      </c>
      <c r="HA31" s="2">
        <f t="shared" si="40"/>
        <v>0</v>
      </c>
      <c r="HB31" s="2">
        <f t="shared" si="41"/>
        <v>0</v>
      </c>
      <c r="HC31" s="3"/>
      <c r="HE31" s="2">
        <f t="shared" si="42"/>
        <v>1.9305555555555558</v>
      </c>
      <c r="HF31" s="2">
        <f t="shared" si="43"/>
        <v>1.2076388888888892</v>
      </c>
      <c r="HG31" s="2">
        <f t="shared" si="134"/>
        <v>1.1076388888888888</v>
      </c>
      <c r="HH31" s="2">
        <f t="shared" si="44"/>
        <v>0.7527055554521624</v>
      </c>
      <c r="HI31" s="2">
        <f t="shared" si="45"/>
        <v>0.05376468253229732</v>
      </c>
      <c r="HJ31">
        <v>4</v>
      </c>
      <c r="HK31">
        <v>4</v>
      </c>
      <c r="HL31">
        <v>4</v>
      </c>
      <c r="HM31">
        <v>2</v>
      </c>
      <c r="HO31">
        <f t="shared" si="46"/>
        <v>14</v>
      </c>
    </row>
    <row r="32" spans="3:223" ht="12">
      <c r="C32" t="s">
        <v>42</v>
      </c>
      <c r="F32" s="1">
        <v>1</v>
      </c>
      <c r="G32" s="1">
        <v>1</v>
      </c>
      <c r="H32" s="1">
        <f t="shared" si="0"/>
        <v>0.0058823529411764705</v>
      </c>
      <c r="I32" s="1">
        <f t="shared" si="1"/>
        <v>0.20766964988847372</v>
      </c>
      <c r="J32" s="1"/>
      <c r="K32" s="2"/>
      <c r="L32" s="2"/>
      <c r="M32" s="2">
        <f t="shared" si="2"/>
        <v>0</v>
      </c>
      <c r="N32" s="2">
        <f t="shared" si="3"/>
        <v>0</v>
      </c>
      <c r="O32" s="3"/>
      <c r="Q32" s="2"/>
      <c r="R32" s="2"/>
      <c r="S32" s="2">
        <f t="shared" si="95"/>
        <v>0</v>
      </c>
      <c r="T32" s="2">
        <f t="shared" si="96"/>
        <v>0</v>
      </c>
      <c r="U32" s="3"/>
      <c r="W32" s="2"/>
      <c r="X32" s="2"/>
      <c r="Y32" s="2">
        <f t="shared" si="97"/>
        <v>0</v>
      </c>
      <c r="Z32" s="2">
        <f t="shared" si="98"/>
        <v>0</v>
      </c>
      <c r="AA32" s="3"/>
      <c r="AC32" s="2"/>
      <c r="AD32" s="2"/>
      <c r="AE32" s="2">
        <f t="shared" si="99"/>
        <v>0</v>
      </c>
      <c r="AF32" s="2">
        <f t="shared" si="100"/>
        <v>0</v>
      </c>
      <c r="AG32" s="3"/>
      <c r="AI32" s="2">
        <v>0.6770833333333334</v>
      </c>
      <c r="AJ32" s="2">
        <v>0.688888888888889</v>
      </c>
      <c r="AK32" s="2">
        <v>0.8486111111111111</v>
      </c>
      <c r="AL32" s="2">
        <f t="shared" si="101"/>
        <v>0.17152777777777772</v>
      </c>
      <c r="AM32" s="2">
        <f t="shared" si="102"/>
        <v>0.035621113557259027</v>
      </c>
      <c r="AN32" s="2">
        <f t="shared" si="103"/>
        <v>0.1597222222222221</v>
      </c>
      <c r="AO32" s="2">
        <f t="shared" si="60"/>
        <v>0.03316945796829786</v>
      </c>
      <c r="AP32" s="3"/>
      <c r="AR32" s="2">
        <v>0.4270833333333333</v>
      </c>
      <c r="AS32" s="2">
        <v>0.44097222222222227</v>
      </c>
      <c r="AT32" s="2">
        <v>0.6458333333333334</v>
      </c>
      <c r="AU32" s="2">
        <f t="shared" si="104"/>
        <v>0.21875000000000006</v>
      </c>
      <c r="AV32" s="2">
        <f t="shared" si="105"/>
        <v>0.04542773591310364</v>
      </c>
      <c r="AW32" s="2">
        <f t="shared" si="4"/>
        <v>0.2048611111111111</v>
      </c>
      <c r="AX32" s="2">
        <f t="shared" si="5"/>
        <v>0.042543435220208155</v>
      </c>
      <c r="AY32" s="3"/>
      <c r="BA32" s="2">
        <v>0.53125</v>
      </c>
      <c r="BB32" s="2">
        <v>0.5340277777777778</v>
      </c>
      <c r="BC32" s="2">
        <v>0.7166666666666667</v>
      </c>
      <c r="BD32" s="2">
        <f t="shared" si="106"/>
        <v>0.18541666666666667</v>
      </c>
      <c r="BE32" s="2">
        <f t="shared" si="107"/>
        <v>0.0385054142501545</v>
      </c>
      <c r="BF32" s="2">
        <f t="shared" si="6"/>
        <v>0.1826388888888889</v>
      </c>
      <c r="BG32" s="2">
        <f t="shared" si="7"/>
        <v>0.03792855411157541</v>
      </c>
      <c r="BH32" s="3"/>
      <c r="BJ32" s="2">
        <v>0.5625</v>
      </c>
      <c r="BK32" s="2"/>
      <c r="BL32" s="2"/>
      <c r="BM32" s="2">
        <f t="shared" si="49"/>
        <v>-0.5625</v>
      </c>
      <c r="BN32" s="2">
        <f t="shared" si="50"/>
        <v>-0.11681417806226647</v>
      </c>
      <c r="BO32" s="2">
        <f t="shared" si="108"/>
        <v>0</v>
      </c>
      <c r="BP32" s="2">
        <f t="shared" si="51"/>
        <v>0</v>
      </c>
      <c r="BQ32" s="3"/>
      <c r="BS32" s="2">
        <v>0.5104166666666666</v>
      </c>
      <c r="BT32" s="2">
        <v>0.5111111111111112</v>
      </c>
      <c r="BU32" s="2">
        <v>0.60625</v>
      </c>
      <c r="BV32" s="2">
        <f t="shared" si="109"/>
        <v>0.09583333333333333</v>
      </c>
      <c r="BW32" s="2">
        <f t="shared" si="110"/>
        <v>0.01990167478097873</v>
      </c>
      <c r="BX32" s="2">
        <f t="shared" si="111"/>
        <v>0.09513888888888877</v>
      </c>
      <c r="BY32" s="2">
        <f t="shared" si="8"/>
        <v>0.019757459746333934</v>
      </c>
      <c r="BZ32" s="3"/>
      <c r="CB32" s="2">
        <v>0.5625</v>
      </c>
      <c r="CC32" s="2">
        <v>0.5652777777777778</v>
      </c>
      <c r="CD32" s="2">
        <v>0.7083333333333334</v>
      </c>
      <c r="CE32" s="2">
        <f t="shared" si="112"/>
        <v>0.14583333333333337</v>
      </c>
      <c r="CF32" s="2">
        <f t="shared" si="113"/>
        <v>0.030285157275402427</v>
      </c>
      <c r="CG32" s="2">
        <f t="shared" si="114"/>
        <v>0.1430555555555556</v>
      </c>
      <c r="CH32" s="2">
        <f t="shared" si="9"/>
        <v>0.029708297136823335</v>
      </c>
      <c r="CI32" s="2"/>
      <c r="CK32" s="2">
        <v>0.548611111111111</v>
      </c>
      <c r="CL32" s="2">
        <v>0.5493055555555556</v>
      </c>
      <c r="CM32" s="2">
        <v>0.7152777777777778</v>
      </c>
      <c r="CN32" s="2">
        <f t="shared" si="115"/>
        <v>0.16666666666666674</v>
      </c>
      <c r="CO32" s="2">
        <f t="shared" si="116"/>
        <v>0.034611608314745634</v>
      </c>
      <c r="CP32" s="2">
        <f t="shared" si="117"/>
        <v>0.1659722222222222</v>
      </c>
      <c r="CQ32" s="2">
        <f t="shared" si="10"/>
        <v>0.03446739328010084</v>
      </c>
      <c r="CR32" s="3"/>
      <c r="CT32" s="2">
        <v>0.548611111111111</v>
      </c>
      <c r="CU32" s="2">
        <v>0.55</v>
      </c>
      <c r="CV32" s="2">
        <v>0.6694444444444444</v>
      </c>
      <c r="CW32" s="2">
        <f t="shared" si="118"/>
        <v>0.12083333333333335</v>
      </c>
      <c r="CX32" s="2">
        <f t="shared" si="119"/>
        <v>0.02509341602819058</v>
      </c>
      <c r="CY32" s="2">
        <f t="shared" si="120"/>
        <v>0.11944444444444435</v>
      </c>
      <c r="CZ32" s="2">
        <f t="shared" si="11"/>
        <v>0.02480498595890101</v>
      </c>
      <c r="DA32" s="3"/>
      <c r="DC32" s="2">
        <v>0.548611111111111</v>
      </c>
      <c r="DD32" s="2">
        <v>0.55</v>
      </c>
      <c r="DE32" s="2">
        <v>0.7152777777777778</v>
      </c>
      <c r="DF32" s="2">
        <f t="shared" si="121"/>
        <v>0.16666666666666674</v>
      </c>
      <c r="DG32" s="2">
        <f t="shared" si="122"/>
        <v>0.034611608314745634</v>
      </c>
      <c r="DH32" s="2">
        <f t="shared" si="123"/>
        <v>0.16527777777777775</v>
      </c>
      <c r="DI32" s="2">
        <f t="shared" si="12"/>
        <v>0.03432317824545607</v>
      </c>
      <c r="DJ32" s="3"/>
      <c r="DL32" s="2">
        <v>0.5069444444444444</v>
      </c>
      <c r="DM32" s="2">
        <v>0.5076388888888889</v>
      </c>
      <c r="DN32" s="2">
        <v>0.6368055555555555</v>
      </c>
      <c r="DO32" s="2">
        <f t="shared" si="124"/>
        <v>0.1298611111111111</v>
      </c>
      <c r="DP32" s="2">
        <f t="shared" si="125"/>
        <v>0.026968211478572625</v>
      </c>
      <c r="DQ32" s="2">
        <f t="shared" si="126"/>
        <v>0.12916666666666665</v>
      </c>
      <c r="DR32" s="2">
        <f t="shared" si="13"/>
        <v>0.026823996443927852</v>
      </c>
      <c r="DS32" s="3"/>
      <c r="DU32" s="2"/>
      <c r="DV32" s="2"/>
      <c r="DW32" s="2"/>
      <c r="DX32" s="2">
        <f t="shared" si="127"/>
        <v>0</v>
      </c>
      <c r="DY32" s="2">
        <f t="shared" si="128"/>
        <v>0</v>
      </c>
      <c r="DZ32" s="3"/>
      <c r="EB32" s="2"/>
      <c r="EC32" s="2"/>
      <c r="ED32" s="2"/>
      <c r="EE32" s="2">
        <f t="shared" si="129"/>
        <v>0</v>
      </c>
      <c r="EF32" s="2">
        <f t="shared" si="130"/>
        <v>0</v>
      </c>
      <c r="EG32" s="2">
        <f t="shared" si="131"/>
        <v>0</v>
      </c>
      <c r="EH32" s="2">
        <f t="shared" si="14"/>
        <v>0</v>
      </c>
      <c r="EI32" s="3"/>
      <c r="EK32" s="2"/>
      <c r="EL32" s="2"/>
      <c r="EM32" s="2"/>
      <c r="EN32" s="2">
        <f t="shared" si="132"/>
        <v>0</v>
      </c>
      <c r="EO32" s="2">
        <f t="shared" si="94"/>
        <v>0</v>
      </c>
      <c r="EP32" s="2">
        <f t="shared" si="133"/>
        <v>0</v>
      </c>
      <c r="EQ32" s="2">
        <f t="shared" si="15"/>
        <v>0</v>
      </c>
      <c r="ER32" s="3"/>
      <c r="ET32" s="2"/>
      <c r="EU32" s="2"/>
      <c r="EV32" s="2"/>
      <c r="EW32" s="2">
        <f t="shared" si="16"/>
        <v>0</v>
      </c>
      <c r="EX32" s="2">
        <f t="shared" si="17"/>
        <v>0</v>
      </c>
      <c r="EY32" s="2">
        <f t="shared" si="18"/>
        <v>0</v>
      </c>
      <c r="EZ32" s="2">
        <f t="shared" si="19"/>
        <v>0</v>
      </c>
      <c r="FA32" s="3"/>
      <c r="FC32" s="2"/>
      <c r="FD32" s="2"/>
      <c r="FE32" s="2"/>
      <c r="FF32" s="2">
        <f t="shared" si="47"/>
        <v>0</v>
      </c>
      <c r="FG32" s="2">
        <f t="shared" si="48"/>
        <v>0</v>
      </c>
      <c r="FH32" s="2">
        <f t="shared" si="20"/>
        <v>0</v>
      </c>
      <c r="FI32" s="2">
        <f t="shared" si="21"/>
        <v>0</v>
      </c>
      <c r="FJ32" s="3"/>
      <c r="FL32" s="2"/>
      <c r="FM32" s="2"/>
      <c r="FN32" s="2"/>
      <c r="FO32" s="2">
        <f t="shared" si="22"/>
        <v>0</v>
      </c>
      <c r="FP32" s="2">
        <f t="shared" si="23"/>
        <v>0</v>
      </c>
      <c r="FQ32" s="2">
        <f t="shared" si="24"/>
        <v>0</v>
      </c>
      <c r="FR32" s="2">
        <f t="shared" si="25"/>
        <v>0</v>
      </c>
      <c r="FS32" s="3"/>
      <c r="FT32" s="3"/>
      <c r="FU32" s="2"/>
      <c r="FV32" s="2"/>
      <c r="FW32" s="2"/>
      <c r="FX32" s="2">
        <f t="shared" si="26"/>
        <v>0</v>
      </c>
      <c r="FY32" s="2">
        <f t="shared" si="27"/>
        <v>0</v>
      </c>
      <c r="FZ32" s="2">
        <f t="shared" si="28"/>
        <v>0</v>
      </c>
      <c r="GA32" s="2">
        <f t="shared" si="29"/>
        <v>0</v>
      </c>
      <c r="GB32" s="3"/>
      <c r="GC32" s="3"/>
      <c r="GD32" s="2"/>
      <c r="GE32" s="2"/>
      <c r="GF32" s="2"/>
      <c r="GG32" s="2">
        <f t="shared" si="30"/>
        <v>0</v>
      </c>
      <c r="GH32" s="2">
        <f t="shared" si="31"/>
        <v>0</v>
      </c>
      <c r="GI32" s="2">
        <f t="shared" si="32"/>
        <v>0</v>
      </c>
      <c r="GJ32" s="2">
        <f t="shared" si="33"/>
        <v>0</v>
      </c>
      <c r="GK32" s="3"/>
      <c r="GL32" s="3"/>
      <c r="GM32" s="2"/>
      <c r="GN32" s="2"/>
      <c r="GO32" s="2"/>
      <c r="GP32" s="2">
        <f t="shared" si="34"/>
        <v>0</v>
      </c>
      <c r="GQ32" s="2">
        <f t="shared" si="35"/>
        <v>0</v>
      </c>
      <c r="GR32" s="2">
        <f t="shared" si="36"/>
        <v>0</v>
      </c>
      <c r="GS32" s="2">
        <f t="shared" si="37"/>
        <v>0</v>
      </c>
      <c r="GT32" s="3"/>
      <c r="GU32" s="3"/>
      <c r="GV32" s="2"/>
      <c r="GW32" s="2"/>
      <c r="GX32" s="2"/>
      <c r="GY32" s="2">
        <f t="shared" si="38"/>
        <v>0</v>
      </c>
      <c r="GZ32" s="2">
        <f t="shared" si="39"/>
        <v>0</v>
      </c>
      <c r="HA32" s="2">
        <f t="shared" si="40"/>
        <v>0</v>
      </c>
      <c r="HB32" s="2">
        <f t="shared" si="41"/>
        <v>0</v>
      </c>
      <c r="HC32" s="3"/>
      <c r="HE32" s="2">
        <f t="shared" si="42"/>
        <v>1.401388888888889</v>
      </c>
      <c r="HF32" s="2">
        <f t="shared" si="43"/>
        <v>1.3652777777777774</v>
      </c>
      <c r="HG32" s="2">
        <f t="shared" si="134"/>
        <v>1.365972222222222</v>
      </c>
      <c r="HH32" s="2">
        <f t="shared" si="44"/>
        <v>0.28367097314626927</v>
      </c>
      <c r="HI32" s="2">
        <f t="shared" si="45"/>
        <v>0.03151899701625214</v>
      </c>
      <c r="HJ32">
        <v>0</v>
      </c>
      <c r="HK32">
        <v>4</v>
      </c>
      <c r="HL32">
        <v>5</v>
      </c>
      <c r="HM32">
        <v>0</v>
      </c>
      <c r="HO32">
        <f t="shared" si="46"/>
        <v>9</v>
      </c>
    </row>
    <row r="33" spans="3:223" ht="12">
      <c r="C33" t="s">
        <v>43</v>
      </c>
      <c r="D33">
        <v>16.07</v>
      </c>
      <c r="E33">
        <v>180</v>
      </c>
      <c r="F33" s="1">
        <v>16.07</v>
      </c>
      <c r="G33" s="1">
        <v>180</v>
      </c>
      <c r="H33" s="1">
        <f t="shared" si="0"/>
        <v>17.01529411764706</v>
      </c>
      <c r="I33" s="1">
        <f t="shared" si="1"/>
        <v>0.6124959892853148</v>
      </c>
      <c r="J33" s="1"/>
      <c r="K33" s="2">
        <v>0.4270833333333333</v>
      </c>
      <c r="L33" s="2">
        <v>0.607638888888889</v>
      </c>
      <c r="M33" s="2">
        <f t="shared" si="2"/>
        <v>0.18055555555555564</v>
      </c>
      <c r="N33" s="2">
        <f t="shared" si="3"/>
        <v>0.11058955362095967</v>
      </c>
      <c r="O33" s="3"/>
      <c r="Q33" s="2">
        <v>0.5208333333333334</v>
      </c>
      <c r="R33" s="2">
        <v>0.6097222222222222</v>
      </c>
      <c r="S33" s="2">
        <f t="shared" si="95"/>
        <v>0.0888888888888888</v>
      </c>
      <c r="T33" s="2">
        <f t="shared" si="96"/>
        <v>0.05444408793647237</v>
      </c>
      <c r="U33" s="3"/>
      <c r="W33" s="2">
        <v>0.4375</v>
      </c>
      <c r="X33" s="2">
        <v>0.625</v>
      </c>
      <c r="Y33" s="2">
        <f t="shared" si="97"/>
        <v>0.1875</v>
      </c>
      <c r="Z33" s="2">
        <f t="shared" si="98"/>
        <v>0.11484299799099652</v>
      </c>
      <c r="AA33" s="3"/>
      <c r="AC33" s="2">
        <v>0.46875</v>
      </c>
      <c r="AD33" s="2">
        <v>0.5652777777777778</v>
      </c>
      <c r="AE33" s="2">
        <f t="shared" si="99"/>
        <v>0.09652777777777777</v>
      </c>
      <c r="AF33" s="2">
        <f t="shared" si="100"/>
        <v>0.05912287674351302</v>
      </c>
      <c r="AG33" s="3"/>
      <c r="AI33" s="2">
        <v>0.6770833333333334</v>
      </c>
      <c r="AJ33" s="2">
        <v>0.6868055555555556</v>
      </c>
      <c r="AK33" s="2">
        <v>0.8201388888888889</v>
      </c>
      <c r="AL33" s="2">
        <f t="shared" si="101"/>
        <v>0.1430555555555555</v>
      </c>
      <c r="AM33" s="2">
        <f t="shared" si="102"/>
        <v>0.08762095402276027</v>
      </c>
      <c r="AN33" s="2">
        <f t="shared" si="103"/>
        <v>0.1333333333333333</v>
      </c>
      <c r="AO33" s="2">
        <f t="shared" si="60"/>
        <v>0.08166613190470862</v>
      </c>
      <c r="AP33" s="3"/>
      <c r="AR33" s="2">
        <v>0.4270833333333333</v>
      </c>
      <c r="AS33" s="2">
        <v>0.43194444444444446</v>
      </c>
      <c r="AT33" s="2">
        <v>0.5861111111111111</v>
      </c>
      <c r="AU33" s="2">
        <f t="shared" si="104"/>
        <v>0.15902777777777782</v>
      </c>
      <c r="AV33" s="2">
        <f t="shared" si="105"/>
        <v>0.09740387607384522</v>
      </c>
      <c r="AW33" s="2">
        <f t="shared" si="4"/>
        <v>0.15416666666666667</v>
      </c>
      <c r="AX33" s="2">
        <f t="shared" si="5"/>
        <v>0.09442646501481937</v>
      </c>
      <c r="AY33" s="3"/>
      <c r="BA33" s="2">
        <v>0.53125</v>
      </c>
      <c r="BB33" s="2">
        <v>0.5319444444444444</v>
      </c>
      <c r="BC33" s="2">
        <v>0.6493055555555556</v>
      </c>
      <c r="BD33" s="2">
        <f t="shared" si="106"/>
        <v>0.11805555555555558</v>
      </c>
      <c r="BE33" s="2">
        <f t="shared" si="107"/>
        <v>0.07230855429062745</v>
      </c>
      <c r="BF33" s="2">
        <f t="shared" si="6"/>
        <v>0.11736111111111114</v>
      </c>
      <c r="BG33" s="2">
        <f t="shared" si="7"/>
        <v>0.07188320985362377</v>
      </c>
      <c r="BH33" s="3"/>
      <c r="BJ33" s="2">
        <v>0.5625</v>
      </c>
      <c r="BK33" s="2">
        <v>0.5694444444444444</v>
      </c>
      <c r="BL33" s="2"/>
      <c r="BM33" s="2">
        <f t="shared" si="49"/>
        <v>-0.5625</v>
      </c>
      <c r="BN33" s="2">
        <f t="shared" si="50"/>
        <v>-0.3445289939729896</v>
      </c>
      <c r="BO33" s="2">
        <f t="shared" si="108"/>
        <v>-0.5694444444444444</v>
      </c>
      <c r="BP33" s="2">
        <f t="shared" si="51"/>
        <v>-0.34878243834302647</v>
      </c>
      <c r="BQ33" s="3"/>
      <c r="BS33" s="2">
        <v>0.5104166666666666</v>
      </c>
      <c r="BT33" s="2">
        <v>0.5111111111111112</v>
      </c>
      <c r="BU33" s="2">
        <v>0.5951388888888889</v>
      </c>
      <c r="BV33" s="2">
        <f t="shared" si="109"/>
        <v>0.08472222222222225</v>
      </c>
      <c r="BW33" s="2">
        <f t="shared" si="110"/>
        <v>0.0518920213144503</v>
      </c>
      <c r="BX33" s="2">
        <f t="shared" si="111"/>
        <v>0.0840277777777777</v>
      </c>
      <c r="BY33" s="2">
        <f t="shared" si="8"/>
        <v>0.05146667687744654</v>
      </c>
      <c r="BZ33" s="3"/>
      <c r="CB33" s="2">
        <v>0.5625</v>
      </c>
      <c r="CC33" s="2">
        <v>0.5625</v>
      </c>
      <c r="CD33" s="2">
        <v>0.638888888888889</v>
      </c>
      <c r="CE33" s="2">
        <f t="shared" si="112"/>
        <v>0.07638888888888895</v>
      </c>
      <c r="CF33" s="2">
        <f t="shared" si="113"/>
        <v>0.04678788807040603</v>
      </c>
      <c r="CG33" s="2">
        <f t="shared" si="114"/>
        <v>0.07638888888888895</v>
      </c>
      <c r="CH33" s="2">
        <f t="shared" si="9"/>
        <v>0.04678788807040603</v>
      </c>
      <c r="CI33" s="2"/>
      <c r="CK33" s="2">
        <v>0.548611111111111</v>
      </c>
      <c r="CL33" s="2">
        <v>0.548611111111111</v>
      </c>
      <c r="CM33" s="2">
        <v>0.6729166666666666</v>
      </c>
      <c r="CN33" s="2">
        <f t="shared" si="115"/>
        <v>0.12430555555555556</v>
      </c>
      <c r="CO33" s="2">
        <f t="shared" si="116"/>
        <v>0.07613665422366066</v>
      </c>
      <c r="CP33" s="2">
        <f t="shared" si="117"/>
        <v>0.12430555555555556</v>
      </c>
      <c r="CQ33" s="2">
        <f t="shared" si="10"/>
        <v>0.07613665422366066</v>
      </c>
      <c r="CR33" s="3"/>
      <c r="CT33" s="2">
        <v>0.548611111111111</v>
      </c>
      <c r="CU33" s="2">
        <v>0.548611111111111</v>
      </c>
      <c r="CV33" s="2">
        <v>0.6631944444444444</v>
      </c>
      <c r="CW33" s="2">
        <f t="shared" si="118"/>
        <v>0.11458333333333337</v>
      </c>
      <c r="CX33" s="2">
        <f t="shared" si="119"/>
        <v>0.07018183210560901</v>
      </c>
      <c r="CY33" s="2">
        <f t="shared" si="120"/>
        <v>0.11458333333333337</v>
      </c>
      <c r="CZ33" s="2">
        <f t="shared" si="11"/>
        <v>0.07018183210560901</v>
      </c>
      <c r="DA33" s="3"/>
      <c r="DC33" s="2">
        <v>0.548611111111111</v>
      </c>
      <c r="DD33" s="2">
        <v>0.5506944444444445</v>
      </c>
      <c r="DE33" s="2">
        <v>0.6902777777777778</v>
      </c>
      <c r="DF33" s="2">
        <f t="shared" si="121"/>
        <v>0.14166666666666672</v>
      </c>
      <c r="DG33" s="2">
        <f t="shared" si="122"/>
        <v>0.08677026514875295</v>
      </c>
      <c r="DH33" s="2">
        <f t="shared" si="123"/>
        <v>0.13958333333333328</v>
      </c>
      <c r="DI33" s="2">
        <f t="shared" si="12"/>
        <v>0.08549423183774182</v>
      </c>
      <c r="DJ33" s="3"/>
      <c r="DL33" s="2">
        <v>0.5069444444444444</v>
      </c>
      <c r="DM33" s="2">
        <v>0.5083333333333333</v>
      </c>
      <c r="DN33" s="2">
        <v>0.5840277777777778</v>
      </c>
      <c r="DO33" s="2">
        <f t="shared" si="124"/>
        <v>0.07708333333333339</v>
      </c>
      <c r="DP33" s="2">
        <f t="shared" si="125"/>
        <v>0.04721323250740972</v>
      </c>
      <c r="DQ33" s="2">
        <f t="shared" si="126"/>
        <v>0.07569444444444451</v>
      </c>
      <c r="DR33" s="2">
        <f t="shared" si="13"/>
        <v>0.04636254363340234</v>
      </c>
      <c r="DS33" s="3"/>
      <c r="DU33" s="2"/>
      <c r="DV33" s="2"/>
      <c r="DW33" s="2"/>
      <c r="DX33" s="2">
        <f t="shared" si="127"/>
        <v>0</v>
      </c>
      <c r="DY33" s="2">
        <f t="shared" si="128"/>
        <v>0</v>
      </c>
      <c r="DZ33" s="3"/>
      <c r="EB33" s="2">
        <v>0.6215277777777778</v>
      </c>
      <c r="EC33" s="2">
        <v>0.6270833333333333</v>
      </c>
      <c r="ED33" s="2">
        <v>0.7027777777777778</v>
      </c>
      <c r="EE33" s="2">
        <f t="shared" si="129"/>
        <v>0.08125000000000004</v>
      </c>
      <c r="EF33" s="2">
        <f t="shared" si="130"/>
        <v>0.04976529912943185</v>
      </c>
      <c r="EG33" s="2">
        <f t="shared" si="131"/>
        <v>0.07569444444444451</v>
      </c>
      <c r="EH33" s="2">
        <f t="shared" si="14"/>
        <v>0.04636254363340234</v>
      </c>
      <c r="EI33" s="3"/>
      <c r="EK33" s="2">
        <v>0.4895833333333333</v>
      </c>
      <c r="EL33" s="2">
        <v>0.4895833333333333</v>
      </c>
      <c r="EM33" s="2">
        <v>0.5979166666666667</v>
      </c>
      <c r="EN33" s="2">
        <f t="shared" si="132"/>
        <v>0.10833333333333334</v>
      </c>
      <c r="EO33" s="2">
        <f t="shared" si="94"/>
        <v>0.06635373217257577</v>
      </c>
      <c r="EP33" s="2">
        <f t="shared" si="133"/>
        <v>0.10833333333333334</v>
      </c>
      <c r="EQ33" s="2">
        <f t="shared" si="15"/>
        <v>0.06635373217257577</v>
      </c>
      <c r="ER33" s="3"/>
      <c r="ET33" s="2">
        <v>0.5694444444444444</v>
      </c>
      <c r="EU33" s="2">
        <v>0.5708333333333333</v>
      </c>
      <c r="EV33" s="2">
        <v>0.6395833333333333</v>
      </c>
      <c r="EW33" s="2">
        <f t="shared" si="16"/>
        <v>0.07013888888888886</v>
      </c>
      <c r="EX33" s="2">
        <f t="shared" si="17"/>
        <v>0.04295978813737276</v>
      </c>
      <c r="EY33" s="2">
        <f t="shared" si="18"/>
        <v>0.06874999999999998</v>
      </c>
      <c r="EZ33" s="2">
        <f t="shared" si="19"/>
        <v>0.042109099263365375</v>
      </c>
      <c r="FA33" s="3"/>
      <c r="FC33" s="2">
        <v>0.5104166666666666</v>
      </c>
      <c r="FD33" s="2">
        <v>0.5118055555555555</v>
      </c>
      <c r="FE33" s="2">
        <v>0.56875</v>
      </c>
      <c r="FF33" s="2">
        <f t="shared" si="47"/>
        <v>0.05833333333333335</v>
      </c>
      <c r="FG33" s="2">
        <f t="shared" si="48"/>
        <v>0.03572893270831004</v>
      </c>
      <c r="FH33" s="2">
        <f t="shared" si="20"/>
        <v>0.056944444444444464</v>
      </c>
      <c r="FI33" s="2">
        <f t="shared" si="21"/>
        <v>0.03487824383430266</v>
      </c>
      <c r="FJ33" s="3"/>
      <c r="FL33" s="2">
        <v>0.5104166666666666</v>
      </c>
      <c r="FM33" s="2"/>
      <c r="FN33" s="2"/>
      <c r="FO33" s="2">
        <f t="shared" si="22"/>
        <v>-0.5104166666666666</v>
      </c>
      <c r="FP33" s="2">
        <f t="shared" si="23"/>
        <v>-0.31262816119771275</v>
      </c>
      <c r="FQ33" s="2">
        <f t="shared" si="24"/>
        <v>0</v>
      </c>
      <c r="FR33" s="2">
        <f t="shared" si="25"/>
        <v>0</v>
      </c>
      <c r="FS33" s="3"/>
      <c r="FT33" s="3"/>
      <c r="FU33" s="2">
        <v>0.5104166666666666</v>
      </c>
      <c r="FV33" s="2"/>
      <c r="FW33" s="2"/>
      <c r="FX33" s="2">
        <f t="shared" si="26"/>
        <v>-0.5104166666666666</v>
      </c>
      <c r="FY33" s="2">
        <f t="shared" si="27"/>
        <v>-0.31262816119771275</v>
      </c>
      <c r="FZ33" s="2">
        <f t="shared" si="28"/>
        <v>-0.5104166666666666</v>
      </c>
      <c r="GA33" s="2">
        <f t="shared" si="29"/>
        <v>-0.31262816119771275</v>
      </c>
      <c r="GB33" s="3"/>
      <c r="GC33" s="3"/>
      <c r="GD33" s="2">
        <v>0.5104166666666666</v>
      </c>
      <c r="GE33" s="2"/>
      <c r="GF33" s="2"/>
      <c r="GG33" s="2">
        <f t="shared" si="30"/>
        <v>-0.5104166666666666</v>
      </c>
      <c r="GH33" s="2">
        <f t="shared" si="31"/>
        <v>0</v>
      </c>
      <c r="GI33" s="2">
        <f t="shared" si="32"/>
        <v>0</v>
      </c>
      <c r="GJ33" s="2">
        <f t="shared" si="33"/>
        <v>0</v>
      </c>
      <c r="GK33" s="3"/>
      <c r="GL33" s="3"/>
      <c r="GM33" s="2">
        <v>0.5104166666666666</v>
      </c>
      <c r="GN33" s="2"/>
      <c r="GO33" s="2"/>
      <c r="GP33" s="2">
        <f t="shared" si="34"/>
        <v>-0.5104166666666666</v>
      </c>
      <c r="GQ33" s="2">
        <f t="shared" si="35"/>
        <v>0</v>
      </c>
      <c r="GR33" s="2">
        <f t="shared" si="36"/>
        <v>0</v>
      </c>
      <c r="GS33" s="2">
        <f t="shared" si="37"/>
        <v>0</v>
      </c>
      <c r="GT33" s="3"/>
      <c r="GU33" s="3"/>
      <c r="GV33" s="2">
        <v>0.5104166666666666</v>
      </c>
      <c r="GW33" s="2"/>
      <c r="GX33" s="2"/>
      <c r="GY33" s="2">
        <f t="shared" si="38"/>
        <v>-0.5104166666666666</v>
      </c>
      <c r="GZ33" s="2">
        <f t="shared" si="39"/>
        <v>-0.31262816119771275</v>
      </c>
      <c r="HA33" s="2">
        <f t="shared" si="40"/>
        <v>0</v>
      </c>
      <c r="HB33" s="2">
        <f t="shared" si="41"/>
        <v>0</v>
      </c>
      <c r="HC33" s="3"/>
      <c r="HE33" s="2">
        <f t="shared" si="42"/>
        <v>1.9104166666666667</v>
      </c>
      <c r="HF33" s="2">
        <f t="shared" si="43"/>
        <v>0.7597222222222224</v>
      </c>
      <c r="HG33" s="2">
        <f t="shared" si="134"/>
        <v>0.5951388888888891</v>
      </c>
      <c r="HH33" s="2">
        <f t="shared" si="44"/>
        <v>0.36452018251216317</v>
      </c>
      <c r="HI33" s="2">
        <f t="shared" si="45"/>
        <v>0.02144236367718607</v>
      </c>
      <c r="HJ33">
        <v>4</v>
      </c>
      <c r="HK33">
        <v>4</v>
      </c>
      <c r="HL33">
        <v>5</v>
      </c>
      <c r="HM33">
        <v>4</v>
      </c>
      <c r="HO33">
        <f t="shared" si="46"/>
        <v>17</v>
      </c>
    </row>
    <row r="34" spans="3:223" ht="12">
      <c r="C34" t="s">
        <v>44</v>
      </c>
      <c r="D34">
        <v>16.59</v>
      </c>
      <c r="E34">
        <v>218</v>
      </c>
      <c r="F34" s="1">
        <v>16.59</v>
      </c>
      <c r="G34" s="1">
        <v>218</v>
      </c>
      <c r="H34" s="1">
        <f t="shared" si="0"/>
        <v>21.274235294117645</v>
      </c>
      <c r="I34" s="1">
        <f t="shared" si="1"/>
        <v>0.6612400166303618</v>
      </c>
      <c r="J34" s="1"/>
      <c r="K34" s="2">
        <v>0.4270833333333333</v>
      </c>
      <c r="L34" s="7">
        <v>0.65</v>
      </c>
      <c r="M34" s="2">
        <f t="shared" si="2"/>
        <v>0.2229166666666667</v>
      </c>
      <c r="N34" s="2">
        <f t="shared" si="3"/>
        <v>0.1474014203738515</v>
      </c>
      <c r="Q34" s="2">
        <v>0.5208333333333334</v>
      </c>
      <c r="R34" s="7">
        <v>0.6222222222222222</v>
      </c>
      <c r="S34" s="2">
        <f t="shared" si="95"/>
        <v>0.10138888888888886</v>
      </c>
      <c r="T34" s="2">
        <f t="shared" si="96"/>
        <v>0.06704239057502277</v>
      </c>
      <c r="W34" s="2">
        <v>0.4375</v>
      </c>
      <c r="X34" s="2">
        <v>0.625</v>
      </c>
      <c r="Y34" s="2">
        <f t="shared" si="97"/>
        <v>0.1875</v>
      </c>
      <c r="Z34" s="2">
        <f t="shared" si="98"/>
        <v>0.12398250311819284</v>
      </c>
      <c r="AC34" s="2">
        <v>0.46875</v>
      </c>
      <c r="AD34" s="7">
        <v>0.6145833333333334</v>
      </c>
      <c r="AE34" s="2">
        <f t="shared" si="99"/>
        <v>0.14583333333333337</v>
      </c>
      <c r="AF34" s="2">
        <f t="shared" si="100"/>
        <v>0.09643083575859446</v>
      </c>
      <c r="AI34" s="2"/>
      <c r="AJ34" s="2"/>
      <c r="AK34" s="7"/>
      <c r="AL34" s="2">
        <f t="shared" si="101"/>
        <v>0</v>
      </c>
      <c r="AM34" s="2">
        <f t="shared" si="102"/>
        <v>0</v>
      </c>
      <c r="AN34" s="2">
        <f t="shared" si="103"/>
        <v>0</v>
      </c>
      <c r="AO34" s="2">
        <f t="shared" si="60"/>
        <v>0</v>
      </c>
      <c r="AR34" s="2">
        <v>0.4270833333333333</v>
      </c>
      <c r="AS34" s="2">
        <v>0.4381944444444445</v>
      </c>
      <c r="AT34" s="7">
        <v>0.5888888888888889</v>
      </c>
      <c r="AU34" s="2">
        <f t="shared" si="104"/>
        <v>0.1618055555555556</v>
      </c>
      <c r="AV34" s="2">
        <f t="shared" si="105"/>
        <v>0.10699230824644052</v>
      </c>
      <c r="AW34" s="2">
        <f t="shared" si="4"/>
        <v>0.1506944444444444</v>
      </c>
      <c r="AX34" s="2">
        <f t="shared" si="5"/>
        <v>0.09964519695054755</v>
      </c>
      <c r="BA34" s="2">
        <v>0.53125</v>
      </c>
      <c r="BB34" s="2">
        <v>0.5333333333333333</v>
      </c>
      <c r="BC34" s="2">
        <v>0.6673611111111111</v>
      </c>
      <c r="BD34" s="2">
        <f t="shared" si="106"/>
        <v>0.13611111111111107</v>
      </c>
      <c r="BE34" s="2">
        <f t="shared" si="107"/>
        <v>0.09000211337468811</v>
      </c>
      <c r="BF34" s="2">
        <f t="shared" si="6"/>
        <v>0.13402777777777775</v>
      </c>
      <c r="BG34" s="2">
        <f t="shared" si="7"/>
        <v>0.0886245300067082</v>
      </c>
      <c r="BJ34" s="2">
        <v>0.5625</v>
      </c>
      <c r="BK34" s="2"/>
      <c r="BL34" s="2"/>
      <c r="BM34" s="2">
        <f t="shared" si="49"/>
        <v>-0.5625</v>
      </c>
      <c r="BN34" s="2">
        <f t="shared" si="50"/>
        <v>-0.37194750935457854</v>
      </c>
      <c r="BO34" s="2">
        <f t="shared" si="108"/>
        <v>0</v>
      </c>
      <c r="BP34" s="2">
        <f t="shared" si="51"/>
        <v>0</v>
      </c>
      <c r="BS34" s="2"/>
      <c r="BT34" s="2"/>
      <c r="BU34" s="2"/>
      <c r="BV34" s="2">
        <f t="shared" si="109"/>
        <v>0</v>
      </c>
      <c r="BW34" s="2">
        <f t="shared" si="110"/>
        <v>0</v>
      </c>
      <c r="BX34" s="2">
        <f t="shared" si="111"/>
        <v>0</v>
      </c>
      <c r="BY34" s="2">
        <f t="shared" si="8"/>
        <v>0</v>
      </c>
      <c r="CB34" s="2">
        <v>0.5625</v>
      </c>
      <c r="CC34" s="2">
        <v>0.5666666666666667</v>
      </c>
      <c r="CD34" s="2">
        <v>0.6951388888888889</v>
      </c>
      <c r="CE34" s="2">
        <f t="shared" si="112"/>
        <v>0.13263888888888886</v>
      </c>
      <c r="CF34" s="2">
        <f t="shared" si="113"/>
        <v>0.08770614109472158</v>
      </c>
      <c r="CG34" s="2">
        <f t="shared" si="114"/>
        <v>0.1284722222222222</v>
      </c>
      <c r="CH34" s="2">
        <f t="shared" si="9"/>
        <v>0.08495097435876175</v>
      </c>
      <c r="CI34" s="2"/>
      <c r="CK34" s="2">
        <v>0.548611111111111</v>
      </c>
      <c r="CL34" s="2">
        <v>0.5520833333333334</v>
      </c>
      <c r="CM34" s="2">
        <v>0.7048611111111112</v>
      </c>
      <c r="CN34" s="2">
        <f t="shared" si="115"/>
        <v>0.1562500000000001</v>
      </c>
      <c r="CO34" s="2">
        <f t="shared" si="116"/>
        <v>0.1033187525984941</v>
      </c>
      <c r="CP34" s="2">
        <f t="shared" si="117"/>
        <v>0.1527777777777778</v>
      </c>
      <c r="CQ34" s="2">
        <f t="shared" si="10"/>
        <v>0.1010227803185275</v>
      </c>
      <c r="CT34" s="2">
        <v>0.548611111111111</v>
      </c>
      <c r="CU34" s="2">
        <v>0.5513888888888888</v>
      </c>
      <c r="CV34" s="2">
        <v>0.6743055555555556</v>
      </c>
      <c r="CW34" s="2">
        <f t="shared" si="118"/>
        <v>0.12569444444444455</v>
      </c>
      <c r="CX34" s="2">
        <f t="shared" si="119"/>
        <v>0.0831141965347886</v>
      </c>
      <c r="CY34" s="2">
        <f t="shared" si="120"/>
        <v>0.12291666666666679</v>
      </c>
      <c r="CZ34" s="2">
        <f t="shared" si="11"/>
        <v>0.08127741871081538</v>
      </c>
      <c r="DC34" s="2">
        <v>0.548611111111111</v>
      </c>
      <c r="DD34" s="2">
        <v>0.5597222222222222</v>
      </c>
      <c r="DE34" s="2">
        <v>0.7152777777777778</v>
      </c>
      <c r="DF34" s="2">
        <f t="shared" si="121"/>
        <v>0.16666666666666674</v>
      </c>
      <c r="DG34" s="2">
        <f t="shared" si="122"/>
        <v>0.11020666943839369</v>
      </c>
      <c r="DH34" s="2">
        <f t="shared" si="123"/>
        <v>0.15555555555555556</v>
      </c>
      <c r="DI34" s="2">
        <f t="shared" si="12"/>
        <v>0.10285955814250072</v>
      </c>
      <c r="DL34" s="2">
        <v>0.5069444444444444</v>
      </c>
      <c r="DM34" s="2">
        <v>0.5104166666666666</v>
      </c>
      <c r="DN34" s="2">
        <v>0.5840277777777778</v>
      </c>
      <c r="DO34" s="2">
        <f t="shared" si="124"/>
        <v>0.07708333333333339</v>
      </c>
      <c r="DP34" s="2">
        <f t="shared" si="125"/>
        <v>0.050970584615257095</v>
      </c>
      <c r="DQ34" s="2">
        <f t="shared" si="126"/>
        <v>0.07361111111111118</v>
      </c>
      <c r="DR34" s="2">
        <f t="shared" si="13"/>
        <v>0.04867461233529057</v>
      </c>
      <c r="DU34" s="2"/>
      <c r="DV34" s="2"/>
      <c r="DW34" s="7"/>
      <c r="DX34" s="2">
        <f t="shared" si="127"/>
        <v>0</v>
      </c>
      <c r="DY34" s="2">
        <f t="shared" si="128"/>
        <v>0</v>
      </c>
      <c r="EB34" s="2">
        <v>0.6215277777777778</v>
      </c>
      <c r="EC34" s="2">
        <v>0.63125</v>
      </c>
      <c r="ED34" s="7">
        <v>0.717361111111111</v>
      </c>
      <c r="EE34" s="2">
        <f t="shared" si="129"/>
        <v>0.09583333333333321</v>
      </c>
      <c r="EF34" s="2">
        <f t="shared" si="130"/>
        <v>0.06336883492707626</v>
      </c>
      <c r="EG34" s="2">
        <f t="shared" si="131"/>
        <v>0.08611111111111103</v>
      </c>
      <c r="EH34" s="2">
        <f t="shared" si="14"/>
        <v>0.05694011254316999</v>
      </c>
      <c r="EK34" s="2">
        <v>0.4895833333333333</v>
      </c>
      <c r="EL34" s="2">
        <v>0.4902777777777778</v>
      </c>
      <c r="EM34" s="7">
        <v>0.5944444444444444</v>
      </c>
      <c r="EN34" s="2">
        <f t="shared" si="132"/>
        <v>0.10486111111111113</v>
      </c>
      <c r="EO34" s="2">
        <f t="shared" si="94"/>
        <v>0.06933836285498934</v>
      </c>
      <c r="EP34" s="2">
        <f t="shared" si="133"/>
        <v>0.10416666666666663</v>
      </c>
      <c r="EQ34" s="2">
        <f t="shared" si="15"/>
        <v>0.068879168398996</v>
      </c>
      <c r="ET34" s="2">
        <v>0.5694444444444444</v>
      </c>
      <c r="EU34" s="2">
        <v>0.5708333333333333</v>
      </c>
      <c r="EV34" s="7">
        <v>0.64375</v>
      </c>
      <c r="EW34" s="2">
        <f t="shared" si="16"/>
        <v>0.07430555555555562</v>
      </c>
      <c r="EX34" s="2">
        <f t="shared" si="17"/>
        <v>0.049133806791283874</v>
      </c>
      <c r="EY34" s="2">
        <f t="shared" si="18"/>
        <v>0.07291666666666674</v>
      </c>
      <c r="EZ34" s="2">
        <f t="shared" si="19"/>
        <v>0.048215417879297263</v>
      </c>
      <c r="FC34" s="2"/>
      <c r="FD34" s="2"/>
      <c r="FE34" s="7"/>
      <c r="FF34" s="2">
        <f t="shared" si="47"/>
        <v>0</v>
      </c>
      <c r="FG34" s="2">
        <f t="shared" si="48"/>
        <v>0</v>
      </c>
      <c r="FH34" s="2">
        <f t="shared" si="20"/>
        <v>0</v>
      </c>
      <c r="FI34" s="2">
        <f t="shared" si="21"/>
        <v>0</v>
      </c>
      <c r="FL34" s="2">
        <v>0.5104166666666666</v>
      </c>
      <c r="FM34" s="2"/>
      <c r="FN34" s="7"/>
      <c r="FO34" s="2">
        <f t="shared" si="22"/>
        <v>-0.5104166666666666</v>
      </c>
      <c r="FP34" s="2">
        <f t="shared" si="23"/>
        <v>-0.3375079251550805</v>
      </c>
      <c r="FQ34" s="2">
        <f t="shared" si="24"/>
        <v>0</v>
      </c>
      <c r="FR34" s="2">
        <f t="shared" si="25"/>
        <v>0</v>
      </c>
      <c r="FU34" s="2">
        <v>0.5104166666666666</v>
      </c>
      <c r="FV34" s="2"/>
      <c r="FW34" s="7"/>
      <c r="FX34" s="2">
        <f t="shared" si="26"/>
        <v>-0.5104166666666666</v>
      </c>
      <c r="FY34" s="2">
        <f t="shared" si="27"/>
        <v>-0.3375079251550805</v>
      </c>
      <c r="FZ34" s="2">
        <f t="shared" si="28"/>
        <v>-0.5104166666666666</v>
      </c>
      <c r="GA34" s="2">
        <f t="shared" si="29"/>
        <v>-0.3375079251550805</v>
      </c>
      <c r="GD34" s="2">
        <v>0.5104166666666666</v>
      </c>
      <c r="GE34" s="2"/>
      <c r="GF34" s="7"/>
      <c r="GG34" s="2">
        <f t="shared" si="30"/>
        <v>-0.5104166666666666</v>
      </c>
      <c r="GH34" s="2">
        <f t="shared" si="31"/>
        <v>0</v>
      </c>
      <c r="GI34" s="2">
        <f t="shared" si="32"/>
        <v>0</v>
      </c>
      <c r="GJ34" s="2">
        <f t="shared" si="33"/>
        <v>0</v>
      </c>
      <c r="GM34" s="2">
        <v>0.5104166666666666</v>
      </c>
      <c r="GN34" s="2"/>
      <c r="GO34" s="7"/>
      <c r="GP34" s="2">
        <f t="shared" si="34"/>
        <v>-0.5104166666666666</v>
      </c>
      <c r="GQ34" s="2">
        <f t="shared" si="35"/>
        <v>0</v>
      </c>
      <c r="GR34" s="2">
        <f t="shared" si="36"/>
        <v>0</v>
      </c>
      <c r="GS34" s="2">
        <f t="shared" si="37"/>
        <v>0</v>
      </c>
      <c r="GV34" s="2">
        <v>0.5104166666666666</v>
      </c>
      <c r="GW34" s="2"/>
      <c r="GX34" s="7"/>
      <c r="GY34" s="2">
        <f t="shared" si="38"/>
        <v>-0.5104166666666666</v>
      </c>
      <c r="GZ34" s="2">
        <f t="shared" si="39"/>
        <v>-0.3375079251550805</v>
      </c>
      <c r="HA34" s="2">
        <f t="shared" si="40"/>
        <v>0</v>
      </c>
      <c r="HB34" s="2">
        <f t="shared" si="41"/>
        <v>0</v>
      </c>
      <c r="HE34" s="2">
        <f t="shared" si="42"/>
        <v>1.888888888888889</v>
      </c>
      <c r="HF34" s="2">
        <f t="shared" si="43"/>
        <v>1.18125</v>
      </c>
      <c r="HG34" s="2">
        <f t="shared" si="134"/>
        <v>1.0770833333333334</v>
      </c>
      <c r="HH34" s="2">
        <f t="shared" si="44"/>
        <v>0.7122106012456189</v>
      </c>
      <c r="HI34" s="2">
        <f t="shared" si="45"/>
        <v>0.05087218580325849</v>
      </c>
      <c r="HJ34">
        <v>4</v>
      </c>
      <c r="HK34">
        <v>2</v>
      </c>
      <c r="HL34">
        <v>5</v>
      </c>
      <c r="HM34">
        <v>3</v>
      </c>
      <c r="HO34">
        <f t="shared" si="46"/>
        <v>14</v>
      </c>
    </row>
    <row r="35" spans="3:223" ht="12">
      <c r="C35" t="s">
        <v>45</v>
      </c>
      <c r="F35" s="1">
        <v>1</v>
      </c>
      <c r="G35" s="1">
        <v>1</v>
      </c>
      <c r="H35" s="1">
        <f t="shared" si="0"/>
        <v>0.0058823529411764705</v>
      </c>
      <c r="I35" s="1">
        <f t="shared" si="1"/>
        <v>0.20766964988847372</v>
      </c>
      <c r="J35" s="1"/>
      <c r="K35" s="2">
        <v>0.4270833333333333</v>
      </c>
      <c r="L35" s="7">
        <v>0.65</v>
      </c>
      <c r="M35" s="2">
        <f t="shared" si="2"/>
        <v>0.2229166666666667</v>
      </c>
      <c r="N35" s="2">
        <f t="shared" si="3"/>
        <v>0.046293026120972275</v>
      </c>
      <c r="Q35" s="2">
        <v>0.5208333333333334</v>
      </c>
      <c r="R35" s="7">
        <v>0.6277777777777778</v>
      </c>
      <c r="S35" s="2">
        <f t="shared" si="95"/>
        <v>0.1069444444444444</v>
      </c>
      <c r="T35" s="2">
        <f t="shared" si="96"/>
        <v>0.022209115335295095</v>
      </c>
      <c r="W35" s="2">
        <v>0.4375</v>
      </c>
      <c r="X35" s="2">
        <v>0.625</v>
      </c>
      <c r="Y35" s="2">
        <f t="shared" si="97"/>
        <v>0.1875</v>
      </c>
      <c r="Z35" s="2">
        <f t="shared" si="98"/>
        <v>0.038938059354088825</v>
      </c>
      <c r="AC35" s="2">
        <v>0.46875</v>
      </c>
      <c r="AD35" s="7">
        <v>0.5881944444444445</v>
      </c>
      <c r="AE35" s="2">
        <f t="shared" si="99"/>
        <v>0.11944444444444446</v>
      </c>
      <c r="AF35" s="2">
        <f t="shared" si="100"/>
        <v>0.024804985958901033</v>
      </c>
      <c r="AI35" s="2">
        <v>0.6770833333333334</v>
      </c>
      <c r="AJ35" s="2">
        <v>0.7013888888888888</v>
      </c>
      <c r="AK35" s="7">
        <v>0.8284722222222222</v>
      </c>
      <c r="AL35" s="2">
        <f t="shared" si="101"/>
        <v>0.1513888888888888</v>
      </c>
      <c r="AM35" s="2">
        <f t="shared" si="102"/>
        <v>0.031438877552560585</v>
      </c>
      <c r="AN35" s="2">
        <f t="shared" si="103"/>
        <v>0.12708333333333333</v>
      </c>
      <c r="AO35" s="2">
        <f t="shared" si="60"/>
        <v>0.026391351339993534</v>
      </c>
      <c r="AR35" s="2">
        <v>0.4270833333333333</v>
      </c>
      <c r="AS35" s="2">
        <v>0.4354166666666666</v>
      </c>
      <c r="AT35" s="7">
        <v>0.59375</v>
      </c>
      <c r="AU35" s="2">
        <f t="shared" si="104"/>
        <v>0.16666666666666669</v>
      </c>
      <c r="AV35" s="2">
        <f t="shared" si="105"/>
        <v>0.03461160831474563</v>
      </c>
      <c r="AW35" s="2">
        <f t="shared" si="4"/>
        <v>0.15833333333333338</v>
      </c>
      <c r="AX35" s="2">
        <f t="shared" si="5"/>
        <v>0.03288102789900835</v>
      </c>
      <c r="BA35" s="2">
        <v>0.53125</v>
      </c>
      <c r="BB35" s="2">
        <v>0.5326388888888889</v>
      </c>
      <c r="BC35" s="2">
        <v>0.71875</v>
      </c>
      <c r="BD35" s="2">
        <f t="shared" si="106"/>
        <v>0.1875</v>
      </c>
      <c r="BE35" s="2">
        <f t="shared" si="107"/>
        <v>0.038938059354088825</v>
      </c>
      <c r="BF35" s="2">
        <f t="shared" si="6"/>
        <v>0.18611111111111112</v>
      </c>
      <c r="BG35" s="2">
        <f t="shared" si="7"/>
        <v>0.03864962928479928</v>
      </c>
      <c r="BJ35" s="2">
        <v>0.5625</v>
      </c>
      <c r="BK35" s="2"/>
      <c r="BL35" s="2"/>
      <c r="BM35" s="2">
        <f t="shared" si="49"/>
        <v>-0.5625</v>
      </c>
      <c r="BN35" s="2">
        <f t="shared" si="50"/>
        <v>-0.11681417806226647</v>
      </c>
      <c r="BO35" s="2">
        <f t="shared" si="108"/>
        <v>0</v>
      </c>
      <c r="BP35" s="2">
        <f t="shared" si="51"/>
        <v>0</v>
      </c>
      <c r="BS35" s="2">
        <v>0.5104166666666666</v>
      </c>
      <c r="BT35" s="2">
        <v>0.5118055555555555</v>
      </c>
      <c r="BU35" s="2">
        <v>0.60625</v>
      </c>
      <c r="BV35" s="2">
        <f t="shared" si="109"/>
        <v>0.09583333333333333</v>
      </c>
      <c r="BW35" s="2">
        <f t="shared" si="110"/>
        <v>0.01990167478097873</v>
      </c>
      <c r="BX35" s="2">
        <f t="shared" si="111"/>
        <v>0.09444444444444444</v>
      </c>
      <c r="BY35" s="2">
        <f t="shared" si="8"/>
        <v>0.019613244711689185</v>
      </c>
      <c r="CB35" s="2">
        <v>0.5625</v>
      </c>
      <c r="CC35" s="2">
        <v>0.5625</v>
      </c>
      <c r="CD35" s="2">
        <v>0.6590277777777778</v>
      </c>
      <c r="CE35" s="2">
        <f t="shared" si="112"/>
        <v>0.09652777777777777</v>
      </c>
      <c r="CF35" s="2">
        <f t="shared" si="113"/>
        <v>0.020045889815623504</v>
      </c>
      <c r="CG35" s="2">
        <f t="shared" si="114"/>
        <v>0.09652777777777777</v>
      </c>
      <c r="CH35" s="2">
        <f t="shared" si="9"/>
        <v>0.020045889815623504</v>
      </c>
      <c r="CI35" s="2"/>
      <c r="CK35" s="2">
        <v>0.548611111111111</v>
      </c>
      <c r="CL35" s="2">
        <v>0.5534722222222223</v>
      </c>
      <c r="CM35" s="2">
        <v>0.7041666666666666</v>
      </c>
      <c r="CN35" s="2">
        <f t="shared" si="115"/>
        <v>0.15555555555555556</v>
      </c>
      <c r="CO35" s="2">
        <f t="shared" si="116"/>
        <v>0.03230416776042925</v>
      </c>
      <c r="CP35" s="2">
        <f t="shared" si="117"/>
        <v>0.15069444444444435</v>
      </c>
      <c r="CQ35" s="2">
        <f t="shared" si="10"/>
        <v>0.031294662517915815</v>
      </c>
      <c r="CT35" s="2">
        <v>0.548611111111111</v>
      </c>
      <c r="CU35" s="2">
        <v>0.5513888888888888</v>
      </c>
      <c r="CV35" s="2">
        <v>0.6694444444444444</v>
      </c>
      <c r="CW35" s="2">
        <f t="shared" si="118"/>
        <v>0.12083333333333335</v>
      </c>
      <c r="CX35" s="2">
        <f t="shared" si="119"/>
        <v>0.02509341602819058</v>
      </c>
      <c r="CY35" s="2">
        <f t="shared" si="120"/>
        <v>0.11805555555555558</v>
      </c>
      <c r="CZ35" s="2">
        <f t="shared" si="11"/>
        <v>0.024516555889611488</v>
      </c>
      <c r="DC35" s="2">
        <v>0.548611111111111</v>
      </c>
      <c r="DD35" s="2">
        <v>0.5513888888888888</v>
      </c>
      <c r="DE35" s="2">
        <v>0.7152777777777778</v>
      </c>
      <c r="DF35" s="2">
        <f t="shared" si="121"/>
        <v>0.16666666666666674</v>
      </c>
      <c r="DG35" s="2">
        <f t="shared" si="122"/>
        <v>0.034611608314745634</v>
      </c>
      <c r="DH35" s="2">
        <f t="shared" si="123"/>
        <v>0.16388888888888897</v>
      </c>
      <c r="DI35" s="2">
        <f t="shared" si="12"/>
        <v>0.03403474817616654</v>
      </c>
      <c r="DL35" s="2">
        <v>0.5069444444444444</v>
      </c>
      <c r="DM35" s="2">
        <v>0.5083333333333333</v>
      </c>
      <c r="DN35" s="2">
        <v>0.607638888888889</v>
      </c>
      <c r="DO35" s="2">
        <f t="shared" si="124"/>
        <v>0.10069444444444453</v>
      </c>
      <c r="DP35" s="2">
        <f t="shared" si="125"/>
        <v>0.020911180023492165</v>
      </c>
      <c r="DQ35" s="2">
        <f t="shared" si="126"/>
        <v>0.09930555555555565</v>
      </c>
      <c r="DR35" s="2">
        <f t="shared" si="13"/>
        <v>0.02062274995420262</v>
      </c>
      <c r="DU35" s="2"/>
      <c r="DV35" s="2"/>
      <c r="DW35" s="7"/>
      <c r="DX35" s="2">
        <f t="shared" si="127"/>
        <v>0</v>
      </c>
      <c r="DY35" s="2">
        <f t="shared" si="128"/>
        <v>0</v>
      </c>
      <c r="EB35" s="2"/>
      <c r="EC35" s="2"/>
      <c r="ED35" s="7"/>
      <c r="EE35" s="2">
        <f t="shared" si="129"/>
        <v>0</v>
      </c>
      <c r="EF35" s="2">
        <f t="shared" si="130"/>
        <v>0</v>
      </c>
      <c r="EG35" s="2">
        <f t="shared" si="131"/>
        <v>0</v>
      </c>
      <c r="EH35" s="2">
        <f t="shared" si="14"/>
        <v>0</v>
      </c>
      <c r="EK35" s="2"/>
      <c r="EL35" s="2"/>
      <c r="EM35" s="7"/>
      <c r="EN35" s="2">
        <f t="shared" si="132"/>
        <v>0</v>
      </c>
      <c r="EO35" s="2">
        <f t="shared" si="94"/>
        <v>0</v>
      </c>
      <c r="EP35" s="2">
        <f t="shared" si="133"/>
        <v>0</v>
      </c>
      <c r="EQ35" s="2">
        <f t="shared" si="15"/>
        <v>0</v>
      </c>
      <c r="ET35" s="2"/>
      <c r="EU35" s="2"/>
      <c r="EV35" s="7"/>
      <c r="EW35" s="2">
        <f t="shared" si="16"/>
        <v>0</v>
      </c>
      <c r="EX35" s="2">
        <f t="shared" si="17"/>
        <v>0</v>
      </c>
      <c r="EY35" s="2">
        <f t="shared" si="18"/>
        <v>0</v>
      </c>
      <c r="EZ35" s="2">
        <f t="shared" si="19"/>
        <v>0</v>
      </c>
      <c r="FC35" s="2"/>
      <c r="FD35" s="2"/>
      <c r="FE35" s="7"/>
      <c r="FF35" s="2">
        <f t="shared" si="47"/>
        <v>0</v>
      </c>
      <c r="FG35" s="2">
        <f t="shared" si="48"/>
        <v>0</v>
      </c>
      <c r="FH35" s="2">
        <f t="shared" si="20"/>
        <v>0</v>
      </c>
      <c r="FI35" s="2">
        <f t="shared" si="21"/>
        <v>0</v>
      </c>
      <c r="FL35" s="2"/>
      <c r="FM35" s="2"/>
      <c r="FN35" s="7"/>
      <c r="FO35" s="2">
        <f t="shared" si="22"/>
        <v>0</v>
      </c>
      <c r="FP35" s="2">
        <f t="shared" si="23"/>
        <v>0</v>
      </c>
      <c r="FQ35" s="2">
        <f t="shared" si="24"/>
        <v>0</v>
      </c>
      <c r="FR35" s="2">
        <f t="shared" si="25"/>
        <v>0</v>
      </c>
      <c r="FU35" s="2"/>
      <c r="FV35" s="2"/>
      <c r="FW35" s="7"/>
      <c r="FX35" s="2">
        <f t="shared" si="26"/>
        <v>0</v>
      </c>
      <c r="FY35" s="2">
        <f t="shared" si="27"/>
        <v>0</v>
      </c>
      <c r="FZ35" s="2">
        <f t="shared" si="28"/>
        <v>0</v>
      </c>
      <c r="GA35" s="2">
        <f t="shared" si="29"/>
        <v>0</v>
      </c>
      <c r="GD35" s="2"/>
      <c r="GE35" s="2"/>
      <c r="GF35" s="7"/>
      <c r="GG35" s="2">
        <f t="shared" si="30"/>
        <v>0</v>
      </c>
      <c r="GH35" s="2">
        <f t="shared" si="31"/>
        <v>0</v>
      </c>
      <c r="GI35" s="2">
        <f t="shared" si="32"/>
        <v>0</v>
      </c>
      <c r="GJ35" s="2">
        <f t="shared" si="33"/>
        <v>0</v>
      </c>
      <c r="GM35" s="2"/>
      <c r="GN35" s="2"/>
      <c r="GO35" s="7"/>
      <c r="GP35" s="2">
        <f t="shared" si="34"/>
        <v>0</v>
      </c>
      <c r="GQ35" s="2">
        <f t="shared" si="35"/>
        <v>0</v>
      </c>
      <c r="GR35" s="2">
        <f t="shared" si="36"/>
        <v>0</v>
      </c>
      <c r="GS35" s="2">
        <f t="shared" si="37"/>
        <v>0</v>
      </c>
      <c r="GV35" s="2"/>
      <c r="GW35" s="2"/>
      <c r="GX35" s="7"/>
      <c r="GY35" s="2">
        <f t="shared" si="38"/>
        <v>0</v>
      </c>
      <c r="GZ35" s="2">
        <f t="shared" si="39"/>
        <v>0</v>
      </c>
      <c r="HA35" s="2">
        <f t="shared" si="40"/>
        <v>0</v>
      </c>
      <c r="HB35" s="2">
        <f t="shared" si="41"/>
        <v>0</v>
      </c>
      <c r="HE35" s="2">
        <f t="shared" si="42"/>
        <v>1.8784722222222223</v>
      </c>
      <c r="HF35" s="2">
        <f t="shared" si="43"/>
        <v>1.1944444444444446</v>
      </c>
      <c r="HG35" s="2">
        <f t="shared" si="134"/>
        <v>1.1958333333333333</v>
      </c>
      <c r="HH35" s="2">
        <f t="shared" si="44"/>
        <v>0.24833828965829982</v>
      </c>
      <c r="HI35" s="2">
        <f t="shared" si="45"/>
        <v>0.019102945358330757</v>
      </c>
      <c r="HJ35">
        <v>4</v>
      </c>
      <c r="HK35">
        <v>4</v>
      </c>
      <c r="HL35">
        <v>5</v>
      </c>
      <c r="HM35">
        <v>0</v>
      </c>
      <c r="HO35">
        <f t="shared" si="46"/>
        <v>13</v>
      </c>
    </row>
    <row r="36" spans="3:223" ht="12">
      <c r="C36" t="s">
        <v>46</v>
      </c>
      <c r="D36">
        <v>20.54</v>
      </c>
      <c r="E36">
        <v>264.5</v>
      </c>
      <c r="F36" s="1">
        <v>20.54</v>
      </c>
      <c r="G36" s="1">
        <v>264.5</v>
      </c>
      <c r="H36" s="1">
        <f t="shared" si="0"/>
        <v>31.957823529411765</v>
      </c>
      <c r="I36" s="1">
        <f t="shared" si="1"/>
        <v>0.7653125111777712</v>
      </c>
      <c r="J36" s="1"/>
      <c r="K36" s="2">
        <v>0.4270833333333333</v>
      </c>
      <c r="L36" s="7">
        <v>0.6444444444444445</v>
      </c>
      <c r="M36" s="2">
        <f t="shared" si="2"/>
        <v>0.21736111111111117</v>
      </c>
      <c r="N36" s="2">
        <f t="shared" si="3"/>
        <v>0.16634917777683503</v>
      </c>
      <c r="Q36" s="2">
        <v>0.5208333333333334</v>
      </c>
      <c r="R36" s="7">
        <v>0.6284722222222222</v>
      </c>
      <c r="S36" s="2">
        <f t="shared" si="95"/>
        <v>0.10763888888888884</v>
      </c>
      <c r="T36" s="2">
        <f t="shared" si="96"/>
        <v>0.08237738835594062</v>
      </c>
      <c r="W36" s="2">
        <v>0.4375</v>
      </c>
      <c r="X36" s="2">
        <v>0.625</v>
      </c>
      <c r="Y36" s="2">
        <f t="shared" si="97"/>
        <v>0.1875</v>
      </c>
      <c r="Z36" s="2">
        <f t="shared" si="98"/>
        <v>0.14349609584583212</v>
      </c>
      <c r="AC36" s="2">
        <v>0.46875</v>
      </c>
      <c r="AD36" s="7">
        <v>0.6118055555555556</v>
      </c>
      <c r="AE36" s="2">
        <f t="shared" si="99"/>
        <v>0.1430555555555556</v>
      </c>
      <c r="AF36" s="2">
        <f t="shared" si="100"/>
        <v>0.10948220646015341</v>
      </c>
      <c r="AI36" s="2"/>
      <c r="AJ36" s="2"/>
      <c r="AK36" s="7"/>
      <c r="AL36" s="2">
        <f t="shared" si="101"/>
        <v>0</v>
      </c>
      <c r="AM36" s="2">
        <f t="shared" si="102"/>
        <v>0</v>
      </c>
      <c r="AN36" s="2">
        <f t="shared" si="103"/>
        <v>0</v>
      </c>
      <c r="AO36" s="2">
        <f t="shared" si="60"/>
        <v>0</v>
      </c>
      <c r="AR36" s="2">
        <v>0.4270833333333333</v>
      </c>
      <c r="AS36" s="2">
        <v>0.44305555555555554</v>
      </c>
      <c r="AT36" s="7">
        <v>0.6458333333333334</v>
      </c>
      <c r="AU36" s="2">
        <f t="shared" si="104"/>
        <v>0.21875000000000006</v>
      </c>
      <c r="AV36" s="2">
        <f t="shared" si="105"/>
        <v>0.1674121118201375</v>
      </c>
      <c r="AW36" s="2">
        <f t="shared" si="4"/>
        <v>0.20277777777777783</v>
      </c>
      <c r="AX36" s="2">
        <f t="shared" si="5"/>
        <v>0.1551883703221592</v>
      </c>
      <c r="BA36" s="2">
        <v>0.53125</v>
      </c>
      <c r="BB36" s="2">
        <v>0.5375</v>
      </c>
      <c r="BC36" s="2">
        <v>0.71875</v>
      </c>
      <c r="BD36" s="2">
        <f t="shared" si="106"/>
        <v>0.1875</v>
      </c>
      <c r="BE36" s="2">
        <f t="shared" si="107"/>
        <v>0.14349609584583212</v>
      </c>
      <c r="BF36" s="2">
        <f t="shared" si="6"/>
        <v>0.18125000000000002</v>
      </c>
      <c r="BG36" s="2">
        <f t="shared" si="7"/>
        <v>0.13871289265097106</v>
      </c>
      <c r="BJ36" s="2">
        <v>0.5625</v>
      </c>
      <c r="BK36" s="2"/>
      <c r="BL36" s="2"/>
      <c r="BM36" s="2">
        <f t="shared" si="49"/>
        <v>-0.5625</v>
      </c>
      <c r="BN36" s="2">
        <f t="shared" si="50"/>
        <v>-0.4304882875374963</v>
      </c>
      <c r="BO36" s="2">
        <f t="shared" si="108"/>
        <v>0</v>
      </c>
      <c r="BP36" s="2">
        <f t="shared" si="51"/>
        <v>0</v>
      </c>
      <c r="BS36" s="2">
        <v>0.5104166666666666</v>
      </c>
      <c r="BT36" s="2">
        <v>0.5125</v>
      </c>
      <c r="BU36" s="2">
        <v>0.6215277777777778</v>
      </c>
      <c r="BV36" s="2">
        <f t="shared" si="109"/>
        <v>0.11111111111111116</v>
      </c>
      <c r="BW36" s="2">
        <f t="shared" si="110"/>
        <v>0.08503472346419684</v>
      </c>
      <c r="BX36" s="2">
        <f t="shared" si="111"/>
        <v>0.10902777777777783</v>
      </c>
      <c r="BY36" s="2">
        <f t="shared" si="8"/>
        <v>0.08344032239924315</v>
      </c>
      <c r="CB36" s="2">
        <v>0.5625</v>
      </c>
      <c r="CC36" s="2">
        <v>0.5625</v>
      </c>
      <c r="CD36" s="2">
        <v>0.6763888888888889</v>
      </c>
      <c r="CE36" s="2">
        <f t="shared" si="112"/>
        <v>0.11388888888888893</v>
      </c>
      <c r="CF36" s="2">
        <f t="shared" si="113"/>
        <v>0.08716059155080175</v>
      </c>
      <c r="CG36" s="2">
        <f t="shared" si="114"/>
        <v>0.11388888888888893</v>
      </c>
      <c r="CH36" s="2">
        <f t="shared" si="9"/>
        <v>0.08716059155080175</v>
      </c>
      <c r="CI36" s="2"/>
      <c r="CK36" s="2">
        <v>0.548611111111111</v>
      </c>
      <c r="CL36" s="2">
        <v>0.5493055555555556</v>
      </c>
      <c r="CM36" s="2">
        <v>0.7222222222222222</v>
      </c>
      <c r="CN36" s="2">
        <f t="shared" si="115"/>
        <v>0.17361111111111116</v>
      </c>
      <c r="CO36" s="2">
        <f t="shared" si="116"/>
        <v>0.13286675541280754</v>
      </c>
      <c r="CP36" s="2">
        <f t="shared" si="117"/>
        <v>0.1729166666666666</v>
      </c>
      <c r="CQ36" s="2">
        <f t="shared" si="10"/>
        <v>0.13233528839115621</v>
      </c>
      <c r="CT36" s="2">
        <v>0.548611111111111</v>
      </c>
      <c r="CU36" s="2">
        <v>0.55</v>
      </c>
      <c r="CV36" s="2">
        <v>0.6743055555555556</v>
      </c>
      <c r="CW36" s="2">
        <f t="shared" si="118"/>
        <v>0.12569444444444455</v>
      </c>
      <c r="CX36" s="2">
        <f t="shared" si="119"/>
        <v>0.09619553091887272</v>
      </c>
      <c r="CY36" s="2">
        <f t="shared" si="120"/>
        <v>0.12430555555555556</v>
      </c>
      <c r="CZ36" s="2">
        <f t="shared" si="11"/>
        <v>0.09513259687557017</v>
      </c>
      <c r="DC36" s="2">
        <v>0.548611111111111</v>
      </c>
      <c r="DD36" s="2">
        <v>0.5513888888888888</v>
      </c>
      <c r="DE36" s="2">
        <v>0.7152777777777778</v>
      </c>
      <c r="DF36" s="2">
        <f t="shared" si="121"/>
        <v>0.16666666666666674</v>
      </c>
      <c r="DG36" s="2">
        <f t="shared" si="122"/>
        <v>0.12755208519629527</v>
      </c>
      <c r="DH36" s="2">
        <f t="shared" si="123"/>
        <v>0.16388888888888897</v>
      </c>
      <c r="DI36" s="2">
        <f t="shared" si="12"/>
        <v>0.12542621710969035</v>
      </c>
      <c r="DL36" s="2">
        <v>0.5069444444444444</v>
      </c>
      <c r="DM36" s="2">
        <v>0.5076388888888889</v>
      </c>
      <c r="DN36" s="2">
        <v>0.61875</v>
      </c>
      <c r="DO36" s="2">
        <f t="shared" si="124"/>
        <v>0.1118055555555556</v>
      </c>
      <c r="DP36" s="2">
        <f t="shared" si="125"/>
        <v>0.08556619048584807</v>
      </c>
      <c r="DQ36" s="2">
        <f t="shared" si="126"/>
        <v>0.11111111111111116</v>
      </c>
      <c r="DR36" s="2">
        <f t="shared" si="13"/>
        <v>0.08503472346419684</v>
      </c>
      <c r="DU36" s="2"/>
      <c r="DV36" s="2"/>
      <c r="DW36" s="7"/>
      <c r="DX36" s="2">
        <f t="shared" si="127"/>
        <v>0</v>
      </c>
      <c r="DY36" s="2">
        <f t="shared" si="128"/>
        <v>0</v>
      </c>
      <c r="EB36" s="2">
        <v>0.6215277777777778</v>
      </c>
      <c r="EC36" s="2">
        <v>0.6256944444444444</v>
      </c>
      <c r="ED36" s="7">
        <v>0.7097222222222223</v>
      </c>
      <c r="EE36" s="2">
        <f t="shared" si="129"/>
        <v>0.08819444444444446</v>
      </c>
      <c r="EF36" s="2">
        <f t="shared" si="130"/>
        <v>0.06749631174970623</v>
      </c>
      <c r="EG36" s="2">
        <f t="shared" si="131"/>
        <v>0.08402777777777781</v>
      </c>
      <c r="EH36" s="2">
        <f t="shared" si="14"/>
        <v>0.06430750961979886</v>
      </c>
      <c r="EK36" s="2">
        <v>0.4895833333333333</v>
      </c>
      <c r="EL36" s="2">
        <v>0.4895833333333333</v>
      </c>
      <c r="EM36" s="7">
        <v>0.6083333333333333</v>
      </c>
      <c r="EN36" s="2">
        <f t="shared" si="132"/>
        <v>0.11874999999999997</v>
      </c>
      <c r="EO36" s="2">
        <f t="shared" si="94"/>
        <v>0.0908808607023603</v>
      </c>
      <c r="EP36" s="2">
        <f t="shared" si="133"/>
        <v>0.11874999999999997</v>
      </c>
      <c r="EQ36" s="2">
        <f t="shared" si="15"/>
        <v>0.0908808607023603</v>
      </c>
      <c r="ET36" s="2">
        <v>0.5694444444444444</v>
      </c>
      <c r="EU36" s="2">
        <v>0.5694444444444444</v>
      </c>
      <c r="EV36" s="7">
        <v>0.642361111111111</v>
      </c>
      <c r="EW36" s="2">
        <f t="shared" si="16"/>
        <v>0.07291666666666663</v>
      </c>
      <c r="EX36" s="2">
        <f t="shared" si="17"/>
        <v>0.055804037273379126</v>
      </c>
      <c r="EY36" s="2">
        <f t="shared" si="18"/>
        <v>0.07291666666666663</v>
      </c>
      <c r="EZ36" s="2">
        <f t="shared" si="19"/>
        <v>0.055804037273379126</v>
      </c>
      <c r="FC36" s="2">
        <v>0.5104166666666666</v>
      </c>
      <c r="FD36" s="2">
        <v>0.5097222222222222</v>
      </c>
      <c r="FE36" s="7">
        <v>0.5673611111111111</v>
      </c>
      <c r="FF36" s="2">
        <f t="shared" si="47"/>
        <v>0.056944444444444464</v>
      </c>
      <c r="FG36" s="2">
        <f t="shared" si="48"/>
        <v>0.043580295775400874</v>
      </c>
      <c r="FH36" s="2">
        <f t="shared" si="20"/>
        <v>0.057638888888888906</v>
      </c>
      <c r="FI36" s="2">
        <f t="shared" si="21"/>
        <v>0.044111762797052104</v>
      </c>
      <c r="FL36" s="2">
        <v>0.5104166666666666</v>
      </c>
      <c r="FM36" s="2"/>
      <c r="FN36" s="7"/>
      <c r="FO36" s="2">
        <f t="shared" si="22"/>
        <v>-0.5104166666666666</v>
      </c>
      <c r="FP36" s="2">
        <f t="shared" si="23"/>
        <v>-0.39062826091365405</v>
      </c>
      <c r="FQ36" s="2">
        <f t="shared" si="24"/>
        <v>0</v>
      </c>
      <c r="FR36" s="2">
        <f t="shared" si="25"/>
        <v>0</v>
      </c>
      <c r="FU36" s="2">
        <v>0.5104166666666666</v>
      </c>
      <c r="FV36" s="2"/>
      <c r="FW36" s="7"/>
      <c r="FX36" s="2">
        <f t="shared" si="26"/>
        <v>-0.5104166666666666</v>
      </c>
      <c r="FY36" s="2">
        <f t="shared" si="27"/>
        <v>-0.39062826091365405</v>
      </c>
      <c r="FZ36" s="2">
        <f t="shared" si="28"/>
        <v>-0.5104166666666666</v>
      </c>
      <c r="GA36" s="2">
        <f t="shared" si="29"/>
        <v>-0.39062826091365405</v>
      </c>
      <c r="GD36" s="2">
        <v>0.5104166666666666</v>
      </c>
      <c r="GE36" s="2"/>
      <c r="GF36" s="7"/>
      <c r="GG36" s="2">
        <f t="shared" si="30"/>
        <v>-0.5104166666666666</v>
      </c>
      <c r="GH36" s="2">
        <f t="shared" si="31"/>
        <v>0</v>
      </c>
      <c r="GI36" s="2">
        <f t="shared" si="32"/>
        <v>0</v>
      </c>
      <c r="GJ36" s="2">
        <f t="shared" si="33"/>
        <v>0</v>
      </c>
      <c r="GM36" s="2">
        <v>0.5104166666666666</v>
      </c>
      <c r="GN36" s="2"/>
      <c r="GO36" s="7"/>
      <c r="GP36" s="2">
        <f t="shared" si="34"/>
        <v>-0.5104166666666666</v>
      </c>
      <c r="GQ36" s="2">
        <f t="shared" si="35"/>
        <v>0</v>
      </c>
      <c r="GR36" s="2">
        <f t="shared" si="36"/>
        <v>0</v>
      </c>
      <c r="GS36" s="2">
        <f t="shared" si="37"/>
        <v>0</v>
      </c>
      <c r="GV36" s="2">
        <v>0.5104166666666666</v>
      </c>
      <c r="GW36" s="2"/>
      <c r="GX36" s="7"/>
      <c r="GY36" s="2">
        <f t="shared" si="38"/>
        <v>-0.5104166666666666</v>
      </c>
      <c r="GZ36" s="2">
        <f t="shared" si="39"/>
        <v>-0.39062826091365405</v>
      </c>
      <c r="HA36" s="2">
        <f t="shared" si="40"/>
        <v>0</v>
      </c>
      <c r="HB36" s="2">
        <f t="shared" si="41"/>
        <v>0</v>
      </c>
      <c r="HE36" s="2">
        <f t="shared" si="42"/>
        <v>2.2013888888888893</v>
      </c>
      <c r="HF36" s="2">
        <f t="shared" si="43"/>
        <v>1.5125000000000002</v>
      </c>
      <c r="HG36" s="2">
        <f t="shared" si="134"/>
        <v>1.338194444444445</v>
      </c>
      <c r="HH36" s="2">
        <f t="shared" si="44"/>
        <v>1.0241369507219207</v>
      </c>
      <c r="HI36" s="2">
        <f t="shared" si="45"/>
        <v>0.06400855942012004</v>
      </c>
      <c r="HJ36">
        <v>4</v>
      </c>
      <c r="HK36">
        <v>3</v>
      </c>
      <c r="HL36">
        <v>5</v>
      </c>
      <c r="HM36">
        <v>4</v>
      </c>
      <c r="HO36">
        <f t="shared" si="46"/>
        <v>16</v>
      </c>
    </row>
    <row r="37" spans="3:223" ht="12">
      <c r="C37" t="s">
        <v>47</v>
      </c>
      <c r="D37">
        <v>15.19</v>
      </c>
      <c r="E37">
        <v>240</v>
      </c>
      <c r="F37" s="1">
        <v>15.19</v>
      </c>
      <c r="G37" s="1">
        <v>240</v>
      </c>
      <c r="H37" s="1">
        <f t="shared" si="0"/>
        <v>21.44470588235294</v>
      </c>
      <c r="I37" s="1">
        <f t="shared" si="1"/>
        <v>0.6630842891132558</v>
      </c>
      <c r="J37" s="1"/>
      <c r="K37" s="2"/>
      <c r="L37" s="7"/>
      <c r="M37" s="2">
        <f t="shared" si="2"/>
        <v>0</v>
      </c>
      <c r="N37" s="2">
        <f t="shared" si="3"/>
        <v>0</v>
      </c>
      <c r="Q37" s="2"/>
      <c r="R37" s="7"/>
      <c r="S37" s="2">
        <f t="shared" si="95"/>
        <v>0</v>
      </c>
      <c r="T37" s="2">
        <f t="shared" si="96"/>
        <v>0</v>
      </c>
      <c r="W37" s="2"/>
      <c r="X37" s="2"/>
      <c r="Y37" s="2">
        <f t="shared" si="97"/>
        <v>0</v>
      </c>
      <c r="Z37" s="2">
        <f t="shared" si="98"/>
        <v>0</v>
      </c>
      <c r="AC37" s="2"/>
      <c r="AD37" s="7"/>
      <c r="AE37" s="2">
        <f t="shared" si="99"/>
        <v>0</v>
      </c>
      <c r="AF37" s="2">
        <f t="shared" si="100"/>
        <v>0</v>
      </c>
      <c r="AI37" s="2"/>
      <c r="AJ37" s="2"/>
      <c r="AK37" s="7"/>
      <c r="AL37" s="2">
        <f t="shared" si="101"/>
        <v>0</v>
      </c>
      <c r="AM37" s="2">
        <f t="shared" si="102"/>
        <v>0</v>
      </c>
      <c r="AN37" s="2">
        <f t="shared" si="103"/>
        <v>0</v>
      </c>
      <c r="AO37" s="2">
        <f t="shared" si="60"/>
        <v>0</v>
      </c>
      <c r="AR37" s="2">
        <v>0.4270833333333333</v>
      </c>
      <c r="AS37" s="2">
        <v>0.4444444444444444</v>
      </c>
      <c r="AT37" s="7">
        <v>0.6229166666666667</v>
      </c>
      <c r="AU37" s="2">
        <f t="shared" si="104"/>
        <v>0.19583333333333336</v>
      </c>
      <c r="AV37" s="2">
        <f t="shared" si="105"/>
        <v>0.1298540066180126</v>
      </c>
      <c r="AW37" s="2">
        <f t="shared" si="4"/>
        <v>0.17847222222222225</v>
      </c>
      <c r="AX37" s="2">
        <f t="shared" si="5"/>
        <v>0.11834212659868526</v>
      </c>
      <c r="BA37" s="2">
        <v>0.53125</v>
      </c>
      <c r="BB37" s="2">
        <v>0.5395833333333333</v>
      </c>
      <c r="BC37" s="2">
        <v>0.71875</v>
      </c>
      <c r="BD37" s="2">
        <f t="shared" si="106"/>
        <v>0.1875</v>
      </c>
      <c r="BE37" s="2">
        <f t="shared" si="107"/>
        <v>0.12432830420873546</v>
      </c>
      <c r="BF37" s="2">
        <f t="shared" si="6"/>
        <v>0.1791666666666667</v>
      </c>
      <c r="BG37" s="2">
        <f t="shared" si="7"/>
        <v>0.11880260179945835</v>
      </c>
      <c r="BJ37" s="2">
        <v>0.5625</v>
      </c>
      <c r="BK37" s="2"/>
      <c r="BL37" s="2"/>
      <c r="BM37" s="2">
        <f t="shared" si="49"/>
        <v>-0.5625</v>
      </c>
      <c r="BN37" s="2">
        <f t="shared" si="50"/>
        <v>-0.37298491262620637</v>
      </c>
      <c r="BO37" s="2">
        <f t="shared" si="108"/>
        <v>0</v>
      </c>
      <c r="BP37" s="2">
        <f t="shared" si="51"/>
        <v>0</v>
      </c>
      <c r="BS37" s="2">
        <v>0.5104166666666666</v>
      </c>
      <c r="BT37" s="2">
        <v>0.5145833333333333</v>
      </c>
      <c r="BU37" s="2">
        <v>0.6298611111111111</v>
      </c>
      <c r="BV37" s="2">
        <f t="shared" si="109"/>
        <v>0.11944444444444446</v>
      </c>
      <c r="BW37" s="2">
        <f t="shared" si="110"/>
        <v>0.07920173453297223</v>
      </c>
      <c r="BX37" s="2">
        <f t="shared" si="111"/>
        <v>0.11527777777777781</v>
      </c>
      <c r="BY37" s="2">
        <f t="shared" si="8"/>
        <v>0.07643888332833368</v>
      </c>
      <c r="CB37" s="2"/>
      <c r="CC37" s="2"/>
      <c r="CD37" s="2"/>
      <c r="CE37" s="2">
        <f t="shared" si="112"/>
        <v>0</v>
      </c>
      <c r="CF37" s="2">
        <f t="shared" si="113"/>
        <v>0</v>
      </c>
      <c r="CG37" s="2">
        <f t="shared" si="114"/>
        <v>0</v>
      </c>
      <c r="CH37" s="2">
        <f t="shared" si="9"/>
        <v>0</v>
      </c>
      <c r="CI37" s="2"/>
      <c r="CK37" s="2"/>
      <c r="CL37" s="2"/>
      <c r="CM37" s="2"/>
      <c r="CN37" s="2">
        <f t="shared" si="115"/>
        <v>0</v>
      </c>
      <c r="CO37" s="2">
        <f t="shared" si="116"/>
        <v>0</v>
      </c>
      <c r="CP37" s="2">
        <f t="shared" si="117"/>
        <v>0</v>
      </c>
      <c r="CQ37" s="2">
        <f t="shared" si="10"/>
        <v>0</v>
      </c>
      <c r="CT37" s="2"/>
      <c r="CU37" s="2"/>
      <c r="CV37" s="2"/>
      <c r="CW37" s="2">
        <f t="shared" si="118"/>
        <v>0</v>
      </c>
      <c r="CX37" s="2">
        <f t="shared" si="119"/>
        <v>0</v>
      </c>
      <c r="CY37" s="2">
        <f t="shared" si="120"/>
        <v>0</v>
      </c>
      <c r="CZ37" s="2">
        <f t="shared" si="11"/>
        <v>0</v>
      </c>
      <c r="DC37" s="2"/>
      <c r="DD37" s="2"/>
      <c r="DE37" s="2"/>
      <c r="DF37" s="2">
        <f t="shared" si="121"/>
        <v>0</v>
      </c>
      <c r="DG37" s="2">
        <f t="shared" si="122"/>
        <v>0</v>
      </c>
      <c r="DH37" s="2">
        <f t="shared" si="123"/>
        <v>0</v>
      </c>
      <c r="DI37" s="2">
        <f t="shared" si="12"/>
        <v>0</v>
      </c>
      <c r="DL37" s="2"/>
      <c r="DM37" s="2"/>
      <c r="DN37" s="2"/>
      <c r="DO37" s="2">
        <f t="shared" si="124"/>
        <v>0</v>
      </c>
      <c r="DP37" s="2">
        <f t="shared" si="125"/>
        <v>0</v>
      </c>
      <c r="DQ37" s="2">
        <f t="shared" si="126"/>
        <v>0</v>
      </c>
      <c r="DR37" s="2">
        <f t="shared" si="13"/>
        <v>0</v>
      </c>
      <c r="DU37" s="2"/>
      <c r="DV37" s="2"/>
      <c r="DW37" s="7"/>
      <c r="DX37" s="2">
        <f t="shared" si="127"/>
        <v>0</v>
      </c>
      <c r="DY37" s="2">
        <f t="shared" si="128"/>
        <v>0</v>
      </c>
      <c r="EB37" s="2">
        <v>0.6215277777777778</v>
      </c>
      <c r="EC37" s="2">
        <v>0.6256944444444444</v>
      </c>
      <c r="ED37" s="7">
        <v>0.7145833333333332</v>
      </c>
      <c r="EE37" s="2">
        <f t="shared" si="129"/>
        <v>0.09305555555555545</v>
      </c>
      <c r="EF37" s="2">
        <f t="shared" si="130"/>
        <v>0.061703676903594566</v>
      </c>
      <c r="EG37" s="2">
        <f t="shared" si="131"/>
        <v>0.0888888888888888</v>
      </c>
      <c r="EH37" s="2">
        <f t="shared" si="14"/>
        <v>0.058940825698956006</v>
      </c>
      <c r="EK37" s="2">
        <v>0.4895833333333333</v>
      </c>
      <c r="EL37" s="2">
        <v>0.4902777777777778</v>
      </c>
      <c r="EM37" s="7">
        <v>0.6006944444444444</v>
      </c>
      <c r="EN37" s="2">
        <f t="shared" si="132"/>
        <v>0.1111111111111111</v>
      </c>
      <c r="EO37" s="2">
        <f t="shared" si="94"/>
        <v>0.07367603212369508</v>
      </c>
      <c r="EP37" s="2">
        <f t="shared" si="133"/>
        <v>0.11041666666666661</v>
      </c>
      <c r="EQ37" s="2">
        <f t="shared" si="15"/>
        <v>0.07321555692292195</v>
      </c>
      <c r="ET37" s="2">
        <v>0.5694444444444444</v>
      </c>
      <c r="EU37" s="2">
        <v>0.5729166666666666</v>
      </c>
      <c r="EV37" s="7">
        <v>0.65</v>
      </c>
      <c r="EW37" s="2">
        <f t="shared" si="16"/>
        <v>0.0805555555555556</v>
      </c>
      <c r="EX37" s="2">
        <f t="shared" si="17"/>
        <v>0.05341512328967897</v>
      </c>
      <c r="EY37" s="2">
        <f t="shared" si="18"/>
        <v>0.07708333333333339</v>
      </c>
      <c r="EZ37" s="2">
        <f t="shared" si="19"/>
        <v>0.051112747285813505</v>
      </c>
      <c r="FC37" s="2"/>
      <c r="FD37" s="2"/>
      <c r="FE37" s="7"/>
      <c r="FF37" s="2">
        <f t="shared" si="47"/>
        <v>0</v>
      </c>
      <c r="FG37" s="2">
        <f t="shared" si="48"/>
        <v>0</v>
      </c>
      <c r="FH37" s="2">
        <f t="shared" si="20"/>
        <v>0</v>
      </c>
      <c r="FI37" s="2">
        <f t="shared" si="21"/>
        <v>0</v>
      </c>
      <c r="FL37" s="2">
        <v>0.5104166666666666</v>
      </c>
      <c r="FM37" s="2"/>
      <c r="FN37" s="7"/>
      <c r="FO37" s="2">
        <f t="shared" si="22"/>
        <v>-0.5104166666666666</v>
      </c>
      <c r="FP37" s="2">
        <f t="shared" si="23"/>
        <v>-0.33844927256822427</v>
      </c>
      <c r="FQ37" s="2">
        <f t="shared" si="24"/>
        <v>0</v>
      </c>
      <c r="FR37" s="2">
        <f t="shared" si="25"/>
        <v>0</v>
      </c>
      <c r="FU37" s="2">
        <v>0.5104166666666666</v>
      </c>
      <c r="FV37" s="2"/>
      <c r="FW37" s="7"/>
      <c r="FX37" s="2">
        <f t="shared" si="26"/>
        <v>-0.5104166666666666</v>
      </c>
      <c r="FY37" s="2">
        <f t="shared" si="27"/>
        <v>-0.33844927256822427</v>
      </c>
      <c r="FZ37" s="2">
        <f t="shared" si="28"/>
        <v>-0.5104166666666666</v>
      </c>
      <c r="GA37" s="2">
        <f t="shared" si="29"/>
        <v>-0.33844927256822427</v>
      </c>
      <c r="GD37" s="2">
        <v>0.5104166666666666</v>
      </c>
      <c r="GE37" s="2"/>
      <c r="GF37" s="7"/>
      <c r="GG37" s="2">
        <f t="shared" si="30"/>
        <v>-0.5104166666666666</v>
      </c>
      <c r="GH37" s="2">
        <f t="shared" si="31"/>
        <v>0</v>
      </c>
      <c r="GI37" s="2">
        <f t="shared" si="32"/>
        <v>0</v>
      </c>
      <c r="GJ37" s="2">
        <f t="shared" si="33"/>
        <v>0</v>
      </c>
      <c r="GM37" s="2">
        <v>0.5104166666666666</v>
      </c>
      <c r="GN37" s="2"/>
      <c r="GO37" s="7"/>
      <c r="GP37" s="2">
        <f t="shared" si="34"/>
        <v>-0.5104166666666666</v>
      </c>
      <c r="GQ37" s="2">
        <f t="shared" si="35"/>
        <v>0</v>
      </c>
      <c r="GR37" s="2">
        <f t="shared" si="36"/>
        <v>0</v>
      </c>
      <c r="GS37" s="2">
        <f t="shared" si="37"/>
        <v>0</v>
      </c>
      <c r="GV37" s="2">
        <v>0.5104166666666666</v>
      </c>
      <c r="GW37" s="2"/>
      <c r="GX37" s="7"/>
      <c r="GY37" s="2">
        <f t="shared" si="38"/>
        <v>-0.5104166666666666</v>
      </c>
      <c r="GZ37" s="2">
        <f t="shared" si="39"/>
        <v>-0.33844927256822427</v>
      </c>
      <c r="HA37" s="2">
        <f t="shared" si="40"/>
        <v>0</v>
      </c>
      <c r="HB37" s="2">
        <f t="shared" si="41"/>
        <v>0</v>
      </c>
      <c r="HE37" s="2">
        <f t="shared" si="42"/>
        <v>0.7875</v>
      </c>
      <c r="HF37" s="2">
        <f t="shared" si="43"/>
        <v>0.7493055555555556</v>
      </c>
      <c r="HG37" s="2">
        <f t="shared" si="134"/>
        <v>0.6430555555555556</v>
      </c>
      <c r="HH37" s="2">
        <f t="shared" si="44"/>
        <v>0.4264000359158853</v>
      </c>
      <c r="HI37" s="2">
        <f t="shared" si="45"/>
        <v>0.07106667265264756</v>
      </c>
      <c r="HJ37">
        <v>0</v>
      </c>
      <c r="HK37">
        <v>3</v>
      </c>
      <c r="HL37">
        <v>0</v>
      </c>
      <c r="HM37">
        <v>3</v>
      </c>
      <c r="HO37">
        <f t="shared" si="46"/>
        <v>6</v>
      </c>
    </row>
    <row r="38" spans="3:223" ht="12">
      <c r="C38" t="s">
        <v>48</v>
      </c>
      <c r="F38" s="1">
        <v>1</v>
      </c>
      <c r="G38" s="1">
        <v>1</v>
      </c>
      <c r="H38" s="1">
        <f t="shared" si="0"/>
        <v>0.0058823529411764705</v>
      </c>
      <c r="I38" s="1">
        <f t="shared" si="1"/>
        <v>0.20766964988847372</v>
      </c>
      <c r="J38" s="1"/>
      <c r="K38" s="2"/>
      <c r="L38" s="7"/>
      <c r="M38" s="2">
        <f t="shared" si="2"/>
        <v>0</v>
      </c>
      <c r="N38" s="2">
        <f t="shared" si="3"/>
        <v>0</v>
      </c>
      <c r="Q38" s="2"/>
      <c r="R38" s="7"/>
      <c r="S38" s="2">
        <f t="shared" si="95"/>
        <v>0</v>
      </c>
      <c r="T38" s="2">
        <f t="shared" si="96"/>
        <v>0</v>
      </c>
      <c r="W38" s="2"/>
      <c r="X38" s="7"/>
      <c r="Y38" s="2">
        <f t="shared" si="97"/>
        <v>0</v>
      </c>
      <c r="Z38" s="2">
        <f t="shared" si="98"/>
        <v>0</v>
      </c>
      <c r="AC38" s="2"/>
      <c r="AD38" s="7"/>
      <c r="AE38" s="2">
        <f t="shared" si="99"/>
        <v>0</v>
      </c>
      <c r="AF38" s="2">
        <f t="shared" si="100"/>
        <v>0</v>
      </c>
      <c r="AI38" s="2">
        <v>0.6770833333333334</v>
      </c>
      <c r="AJ38" s="2">
        <v>0.6805555555555555</v>
      </c>
      <c r="AK38" s="7">
        <v>0.8256944444444444</v>
      </c>
      <c r="AL38" s="2">
        <f t="shared" si="101"/>
        <v>0.14861111111111103</v>
      </c>
      <c r="AM38" s="2">
        <f t="shared" si="102"/>
        <v>0.030862017413981493</v>
      </c>
      <c r="AN38" s="2">
        <f t="shared" si="103"/>
        <v>0.14513888888888893</v>
      </c>
      <c r="AO38" s="2">
        <f t="shared" si="60"/>
        <v>0.030140942240757654</v>
      </c>
      <c r="AR38" s="2">
        <v>0.4270833333333333</v>
      </c>
      <c r="AS38" s="2">
        <v>0.4291666666666667</v>
      </c>
      <c r="AT38" s="7">
        <v>0.5875</v>
      </c>
      <c r="AU38" s="2">
        <f t="shared" si="104"/>
        <v>0.1604166666666667</v>
      </c>
      <c r="AV38" s="2">
        <f t="shared" si="105"/>
        <v>0.03331367300294267</v>
      </c>
      <c r="AW38" s="2">
        <f t="shared" si="4"/>
        <v>0.15833333333333333</v>
      </c>
      <c r="AX38" s="2">
        <f t="shared" si="5"/>
        <v>0.03288102789900834</v>
      </c>
      <c r="BA38" s="2">
        <v>0.53125</v>
      </c>
      <c r="BB38" s="2">
        <v>0.5347222222222222</v>
      </c>
      <c r="BC38" s="2">
        <v>0.6583333333333333</v>
      </c>
      <c r="BD38" s="2">
        <f t="shared" si="106"/>
        <v>0.12708333333333333</v>
      </c>
      <c r="BE38" s="2">
        <f t="shared" si="107"/>
        <v>0.026391351339993534</v>
      </c>
      <c r="BF38" s="2">
        <f t="shared" si="6"/>
        <v>0.12361111111111112</v>
      </c>
      <c r="BG38" s="2">
        <f t="shared" si="7"/>
        <v>0.02567027616676967</v>
      </c>
      <c r="BJ38" s="2">
        <v>0.5625</v>
      </c>
      <c r="BK38" s="2"/>
      <c r="BL38" s="2"/>
      <c r="BM38" s="2">
        <f t="shared" si="49"/>
        <v>-0.5625</v>
      </c>
      <c r="BN38" s="2">
        <f t="shared" si="50"/>
        <v>-0.11681417806226647</v>
      </c>
      <c r="BO38" s="2">
        <f t="shared" si="108"/>
        <v>0</v>
      </c>
      <c r="BP38" s="2">
        <f t="shared" si="51"/>
        <v>0</v>
      </c>
      <c r="BS38" s="2">
        <v>0.5104166666666666</v>
      </c>
      <c r="BT38" s="2">
        <v>0.5104166666666666</v>
      </c>
      <c r="BU38" s="2">
        <v>0.5951388888888889</v>
      </c>
      <c r="BV38" s="2">
        <f t="shared" si="109"/>
        <v>0.08472222222222225</v>
      </c>
      <c r="BW38" s="2">
        <f t="shared" si="110"/>
        <v>0.017594234226662363</v>
      </c>
      <c r="BX38" s="2">
        <f t="shared" si="111"/>
        <v>0.08472222222222225</v>
      </c>
      <c r="BY38" s="2">
        <f t="shared" si="8"/>
        <v>0.017594234226662363</v>
      </c>
      <c r="CB38" s="2">
        <v>0.5625</v>
      </c>
      <c r="CC38" s="2">
        <v>0.5625</v>
      </c>
      <c r="CD38" s="2">
        <v>0.6375</v>
      </c>
      <c r="CE38" s="2">
        <f t="shared" si="112"/>
        <v>0.07499999999999996</v>
      </c>
      <c r="CF38" s="2">
        <f t="shared" si="113"/>
        <v>0.01557522374163552</v>
      </c>
      <c r="CG38" s="2">
        <f t="shared" si="114"/>
        <v>0.07499999999999996</v>
      </c>
      <c r="CH38" s="2">
        <f t="shared" si="9"/>
        <v>0.01557522374163552</v>
      </c>
      <c r="CI38" s="2"/>
      <c r="CK38" s="2">
        <v>0.548611111111111</v>
      </c>
      <c r="CL38" s="2">
        <v>0.5423611111111112</v>
      </c>
      <c r="CM38" s="2">
        <v>0.6375</v>
      </c>
      <c r="CN38" s="2">
        <f t="shared" si="115"/>
        <v>0.0888888888888889</v>
      </c>
      <c r="CO38" s="2">
        <f t="shared" si="116"/>
        <v>0.018459524434531003</v>
      </c>
      <c r="CP38" s="2">
        <f t="shared" si="117"/>
        <v>0.09513888888888877</v>
      </c>
      <c r="CQ38" s="2">
        <f t="shared" si="10"/>
        <v>0.019757459746333934</v>
      </c>
      <c r="CT38" s="2">
        <v>0.548611111111111</v>
      </c>
      <c r="CU38" s="2">
        <v>0.548611111111111</v>
      </c>
      <c r="CV38" s="2">
        <v>0.6659722222222222</v>
      </c>
      <c r="CW38" s="2">
        <f t="shared" si="118"/>
        <v>0.11736111111111114</v>
      </c>
      <c r="CX38" s="2">
        <f t="shared" si="119"/>
        <v>0.024372340854966715</v>
      </c>
      <c r="CY38" s="2">
        <f t="shared" si="120"/>
        <v>0.11736111111111114</v>
      </c>
      <c r="CZ38" s="2">
        <f t="shared" si="11"/>
        <v>0.024372340854966715</v>
      </c>
      <c r="DC38" s="2">
        <v>0.548611111111111</v>
      </c>
      <c r="DD38" s="2">
        <v>0.5506944444444445</v>
      </c>
      <c r="DE38" s="2">
        <v>0.7131944444444445</v>
      </c>
      <c r="DF38" s="2">
        <f t="shared" si="121"/>
        <v>0.16458333333333341</v>
      </c>
      <c r="DG38" s="2">
        <f t="shared" si="122"/>
        <v>0.03417896321081132</v>
      </c>
      <c r="DH38" s="2">
        <f t="shared" si="123"/>
        <v>0.16249999999999998</v>
      </c>
      <c r="DI38" s="2">
        <f t="shared" si="12"/>
        <v>0.03374631810687698</v>
      </c>
      <c r="DL38" s="2">
        <v>0.5069444444444444</v>
      </c>
      <c r="DM38" s="2">
        <v>0.5069444444444444</v>
      </c>
      <c r="DN38" s="2">
        <v>0.5694444444444444</v>
      </c>
      <c r="DO38" s="2">
        <f t="shared" si="124"/>
        <v>0.0625</v>
      </c>
      <c r="DP38" s="2">
        <f t="shared" si="125"/>
        <v>0.012979353118029608</v>
      </c>
      <c r="DQ38" s="2">
        <f t="shared" si="126"/>
        <v>0.0625</v>
      </c>
      <c r="DR38" s="2">
        <f t="shared" si="13"/>
        <v>0.012979353118029608</v>
      </c>
      <c r="DU38" s="2"/>
      <c r="DV38" s="2"/>
      <c r="DW38" s="7"/>
      <c r="DX38" s="2">
        <f t="shared" si="127"/>
        <v>0</v>
      </c>
      <c r="DY38" s="2">
        <f t="shared" si="128"/>
        <v>0</v>
      </c>
      <c r="EB38" s="2"/>
      <c r="EC38" s="2"/>
      <c r="ED38" s="7"/>
      <c r="EE38" s="2">
        <f t="shared" si="129"/>
        <v>0</v>
      </c>
      <c r="EF38" s="2">
        <f t="shared" si="130"/>
        <v>0</v>
      </c>
      <c r="EG38" s="2">
        <f t="shared" si="131"/>
        <v>0</v>
      </c>
      <c r="EH38" s="2">
        <f t="shared" si="14"/>
        <v>0</v>
      </c>
      <c r="EK38" s="2"/>
      <c r="EL38" s="2"/>
      <c r="EM38" s="7"/>
      <c r="EN38" s="2">
        <f t="shared" si="132"/>
        <v>0</v>
      </c>
      <c r="EO38" s="2">
        <f t="shared" si="94"/>
        <v>0</v>
      </c>
      <c r="EP38" s="2">
        <f t="shared" si="133"/>
        <v>0</v>
      </c>
      <c r="EQ38" s="2">
        <f t="shared" si="15"/>
        <v>0</v>
      </c>
      <c r="ET38" s="2"/>
      <c r="EU38" s="2"/>
      <c r="EV38" s="7"/>
      <c r="EW38" s="2">
        <f t="shared" si="16"/>
        <v>0</v>
      </c>
      <c r="EX38" s="2">
        <f t="shared" si="17"/>
        <v>0</v>
      </c>
      <c r="EY38" s="2">
        <f t="shared" si="18"/>
        <v>0</v>
      </c>
      <c r="EZ38" s="2">
        <f t="shared" si="19"/>
        <v>0</v>
      </c>
      <c r="FC38" s="2"/>
      <c r="FD38" s="2"/>
      <c r="FE38" s="7"/>
      <c r="FF38" s="2">
        <f t="shared" si="47"/>
        <v>0</v>
      </c>
      <c r="FG38" s="2">
        <f t="shared" si="48"/>
        <v>0</v>
      </c>
      <c r="FH38" s="2">
        <f t="shared" si="20"/>
        <v>0</v>
      </c>
      <c r="FI38" s="2">
        <f t="shared" si="21"/>
        <v>0</v>
      </c>
      <c r="FL38" s="2"/>
      <c r="FM38" s="2"/>
      <c r="FN38" s="7"/>
      <c r="FO38" s="2">
        <f t="shared" si="22"/>
        <v>0</v>
      </c>
      <c r="FP38" s="2">
        <f t="shared" si="23"/>
        <v>0</v>
      </c>
      <c r="FQ38" s="2">
        <f t="shared" si="24"/>
        <v>0</v>
      </c>
      <c r="FR38" s="2">
        <f t="shared" si="25"/>
        <v>0</v>
      </c>
      <c r="FU38" s="2"/>
      <c r="FV38" s="2"/>
      <c r="FW38" s="7"/>
      <c r="FX38" s="2">
        <f t="shared" si="26"/>
        <v>0</v>
      </c>
      <c r="FY38" s="2">
        <f t="shared" si="27"/>
        <v>0</v>
      </c>
      <c r="FZ38" s="2">
        <f t="shared" si="28"/>
        <v>0</v>
      </c>
      <c r="GA38" s="2">
        <f t="shared" si="29"/>
        <v>0</v>
      </c>
      <c r="GD38" s="2"/>
      <c r="GE38" s="2"/>
      <c r="GF38" s="7"/>
      <c r="GG38" s="2">
        <f t="shared" si="30"/>
        <v>0</v>
      </c>
      <c r="GH38" s="2">
        <f t="shared" si="31"/>
        <v>0</v>
      </c>
      <c r="GI38" s="2">
        <f t="shared" si="32"/>
        <v>0</v>
      </c>
      <c r="GJ38" s="2">
        <f t="shared" si="33"/>
        <v>0</v>
      </c>
      <c r="GM38" s="2"/>
      <c r="GN38" s="2"/>
      <c r="GO38" s="7"/>
      <c r="GP38" s="2">
        <f t="shared" si="34"/>
        <v>0</v>
      </c>
      <c r="GQ38" s="2">
        <f t="shared" si="35"/>
        <v>0</v>
      </c>
      <c r="GR38" s="2">
        <f t="shared" si="36"/>
        <v>0</v>
      </c>
      <c r="GS38" s="2">
        <f t="shared" si="37"/>
        <v>0</v>
      </c>
      <c r="GV38" s="2"/>
      <c r="GW38" s="2"/>
      <c r="GX38" s="7"/>
      <c r="GY38" s="2">
        <f t="shared" si="38"/>
        <v>0</v>
      </c>
      <c r="GZ38" s="2">
        <f t="shared" si="39"/>
        <v>0</v>
      </c>
      <c r="HA38" s="2">
        <f t="shared" si="40"/>
        <v>0</v>
      </c>
      <c r="HB38" s="2">
        <f t="shared" si="41"/>
        <v>0</v>
      </c>
      <c r="HE38" s="2">
        <f t="shared" si="42"/>
        <v>1.0291666666666668</v>
      </c>
      <c r="HF38" s="2">
        <f t="shared" si="43"/>
        <v>1.0243055555555554</v>
      </c>
      <c r="HG38" s="2">
        <f t="shared" si="134"/>
        <v>1.0243055555555554</v>
      </c>
      <c r="HH38" s="2">
        <f t="shared" si="44"/>
        <v>0.21271717610104074</v>
      </c>
      <c r="HI38" s="2">
        <f t="shared" si="45"/>
        <v>0.023635241789004526</v>
      </c>
      <c r="HJ38">
        <v>0</v>
      </c>
      <c r="HK38">
        <v>4</v>
      </c>
      <c r="HL38">
        <v>5</v>
      </c>
      <c r="HM38">
        <v>0</v>
      </c>
      <c r="HO38">
        <f t="shared" si="46"/>
        <v>9</v>
      </c>
    </row>
    <row r="39" spans="3:223" ht="12">
      <c r="C39" t="s">
        <v>49</v>
      </c>
      <c r="D39">
        <v>16.19</v>
      </c>
      <c r="E39">
        <v>250</v>
      </c>
      <c r="F39" s="1">
        <v>16.19</v>
      </c>
      <c r="G39" s="1">
        <v>250</v>
      </c>
      <c r="H39" s="1">
        <f t="shared" si="0"/>
        <v>23.808823529411768</v>
      </c>
      <c r="I39" s="1">
        <f t="shared" si="1"/>
        <v>0.6879428606856726</v>
      </c>
      <c r="J39" s="1"/>
      <c r="K39" s="2">
        <v>0.4270833333333333</v>
      </c>
      <c r="L39" s="7">
        <v>0.6430555555555556</v>
      </c>
      <c r="M39" s="2">
        <f t="shared" si="2"/>
        <v>0.2159722222222223</v>
      </c>
      <c r="N39" s="2">
        <f t="shared" si="3"/>
        <v>0.14857654838419737</v>
      </c>
      <c r="Q39" s="2">
        <v>0.5208333333333334</v>
      </c>
      <c r="R39" s="7">
        <v>0.6166666666666667</v>
      </c>
      <c r="S39" s="2">
        <f t="shared" si="95"/>
        <v>0.09583333333333333</v>
      </c>
      <c r="T39" s="2">
        <f t="shared" si="96"/>
        <v>0.06592785748237695</v>
      </c>
      <c r="W39" s="2">
        <v>0.4375</v>
      </c>
      <c r="X39" s="2">
        <v>0.625</v>
      </c>
      <c r="Y39" s="2">
        <f t="shared" si="97"/>
        <v>0.1875</v>
      </c>
      <c r="Z39" s="2">
        <f t="shared" si="98"/>
        <v>0.1289892863785636</v>
      </c>
      <c r="AC39" s="2">
        <v>0.46875</v>
      </c>
      <c r="AD39" s="7">
        <v>0.579861111111111</v>
      </c>
      <c r="AE39" s="2">
        <f t="shared" si="99"/>
        <v>0.11111111111111105</v>
      </c>
      <c r="AF39" s="2">
        <f t="shared" si="100"/>
        <v>0.07643809563174135</v>
      </c>
      <c r="AI39" s="2"/>
      <c r="AJ39" s="2"/>
      <c r="AK39" s="7"/>
      <c r="AL39" s="2">
        <f t="shared" si="101"/>
        <v>0</v>
      </c>
      <c r="AM39" s="2">
        <f t="shared" si="102"/>
        <v>0</v>
      </c>
      <c r="AN39" s="2">
        <f t="shared" si="103"/>
        <v>0</v>
      </c>
      <c r="AO39" s="2">
        <f t="shared" si="60"/>
        <v>0</v>
      </c>
      <c r="AR39" s="2">
        <v>0.4270833333333333</v>
      </c>
      <c r="AS39" s="2">
        <v>0.4388888888888889</v>
      </c>
      <c r="AT39" s="7">
        <v>0.6048611111111112</v>
      </c>
      <c r="AU39" s="2">
        <f t="shared" si="104"/>
        <v>0.17777777777777787</v>
      </c>
      <c r="AV39" s="2">
        <f t="shared" si="105"/>
        <v>0.12230095301078629</v>
      </c>
      <c r="AW39" s="2">
        <f t="shared" si="4"/>
        <v>0.1659722222222223</v>
      </c>
      <c r="AX39" s="2">
        <f t="shared" si="5"/>
        <v>0.11417940534991376</v>
      </c>
      <c r="BA39" s="2">
        <v>0.53125</v>
      </c>
      <c r="BB39" s="2">
        <v>0.5340277777777778</v>
      </c>
      <c r="BC39" s="2">
        <v>0.7152777777777778</v>
      </c>
      <c r="BD39" s="2">
        <f t="shared" si="106"/>
        <v>0.1840277777777778</v>
      </c>
      <c r="BE39" s="2">
        <f t="shared" si="107"/>
        <v>0.1266005958900717</v>
      </c>
      <c r="BF39" s="2">
        <f t="shared" si="6"/>
        <v>0.18125000000000002</v>
      </c>
      <c r="BG39" s="2">
        <f t="shared" si="7"/>
        <v>0.12468964349927816</v>
      </c>
      <c r="BJ39" s="2">
        <v>0.5625</v>
      </c>
      <c r="BK39" s="2"/>
      <c r="BL39" s="2"/>
      <c r="BM39" s="2">
        <f t="shared" si="49"/>
        <v>-0.5625</v>
      </c>
      <c r="BN39" s="2">
        <f t="shared" si="50"/>
        <v>-0.3869678591356908</v>
      </c>
      <c r="BO39" s="2">
        <f t="shared" si="108"/>
        <v>0</v>
      </c>
      <c r="BP39" s="2">
        <f t="shared" si="51"/>
        <v>0</v>
      </c>
      <c r="BS39" s="2">
        <v>0.5104166666666666</v>
      </c>
      <c r="BT39" s="2">
        <v>0.5111111111111112</v>
      </c>
      <c r="BU39" s="2">
        <v>0.6666666666666666</v>
      </c>
      <c r="BV39" s="2">
        <f t="shared" si="109"/>
        <v>0.15625</v>
      </c>
      <c r="BW39" s="2">
        <f t="shared" si="110"/>
        <v>0.10749107198213634</v>
      </c>
      <c r="BX39" s="2">
        <f t="shared" si="111"/>
        <v>0.15555555555555545</v>
      </c>
      <c r="BY39" s="2">
        <f t="shared" si="8"/>
        <v>0.10701333388443789</v>
      </c>
      <c r="CB39" s="2">
        <v>0.5625</v>
      </c>
      <c r="CC39" s="2">
        <v>0.5638888888888889</v>
      </c>
      <c r="CD39" s="2">
        <v>0.7083333333333334</v>
      </c>
      <c r="CE39" s="2">
        <f t="shared" si="112"/>
        <v>0.14583333333333337</v>
      </c>
      <c r="CF39" s="2">
        <f t="shared" si="113"/>
        <v>0.10032500051666061</v>
      </c>
      <c r="CG39" s="2">
        <f t="shared" si="114"/>
        <v>0.1444444444444445</v>
      </c>
      <c r="CH39" s="2">
        <f t="shared" si="9"/>
        <v>0.09936952432126385</v>
      </c>
      <c r="CI39" s="2"/>
      <c r="CK39" s="2">
        <v>0.548611111111111</v>
      </c>
      <c r="CL39" s="2">
        <v>0.5534722222222223</v>
      </c>
      <c r="CM39" s="2">
        <v>0.6986111111111111</v>
      </c>
      <c r="CN39" s="2">
        <f t="shared" si="115"/>
        <v>0.15000000000000002</v>
      </c>
      <c r="CO39" s="2">
        <f t="shared" si="116"/>
        <v>0.1031914291028509</v>
      </c>
      <c r="CP39" s="2">
        <f t="shared" si="117"/>
        <v>0.14513888888888882</v>
      </c>
      <c r="CQ39" s="2">
        <f t="shared" si="10"/>
        <v>0.09984726241896215</v>
      </c>
      <c r="CT39" s="2">
        <v>0.548611111111111</v>
      </c>
      <c r="CU39" s="2">
        <v>0.5493055555555556</v>
      </c>
      <c r="CV39" s="2">
        <v>0.6840277777777778</v>
      </c>
      <c r="CW39" s="2">
        <f t="shared" si="118"/>
        <v>0.13541666666666674</v>
      </c>
      <c r="CX39" s="2">
        <f t="shared" si="119"/>
        <v>0.09315892905118488</v>
      </c>
      <c r="CY39" s="2">
        <f t="shared" si="120"/>
        <v>0.1347222222222222</v>
      </c>
      <c r="CZ39" s="2">
        <f t="shared" si="11"/>
        <v>0.09268119095348643</v>
      </c>
      <c r="DC39" s="2">
        <v>0.548611111111111</v>
      </c>
      <c r="DD39" s="2">
        <v>0.5729166666666666</v>
      </c>
      <c r="DE39" s="2">
        <v>0.7152777777777778</v>
      </c>
      <c r="DF39" s="2">
        <f t="shared" si="121"/>
        <v>0.16666666666666674</v>
      </c>
      <c r="DG39" s="2">
        <f t="shared" si="122"/>
        <v>0.11465714344761214</v>
      </c>
      <c r="DH39" s="2">
        <f t="shared" si="123"/>
        <v>0.14236111111111116</v>
      </c>
      <c r="DI39" s="2">
        <f t="shared" si="12"/>
        <v>0.0979363100281687</v>
      </c>
      <c r="DL39" s="2">
        <v>0.5069444444444444</v>
      </c>
      <c r="DM39" s="2">
        <v>0.5069444444444444</v>
      </c>
      <c r="DN39" s="2">
        <v>0.5819444444444445</v>
      </c>
      <c r="DO39" s="2">
        <f t="shared" si="124"/>
        <v>0.07500000000000007</v>
      </c>
      <c r="DP39" s="2">
        <f t="shared" si="125"/>
        <v>0.05159571455142549</v>
      </c>
      <c r="DQ39" s="2">
        <f t="shared" si="126"/>
        <v>0.07500000000000007</v>
      </c>
      <c r="DR39" s="2">
        <f t="shared" si="13"/>
        <v>0.05159571455142549</v>
      </c>
      <c r="DU39" s="2"/>
      <c r="DV39" s="2"/>
      <c r="DW39" s="7"/>
      <c r="DX39" s="2">
        <f t="shared" si="127"/>
        <v>0</v>
      </c>
      <c r="DY39" s="2">
        <f t="shared" si="128"/>
        <v>0</v>
      </c>
      <c r="EB39" s="2"/>
      <c r="EC39" s="2"/>
      <c r="ED39" s="7"/>
      <c r="EE39" s="2">
        <f t="shared" si="129"/>
        <v>0</v>
      </c>
      <c r="EF39" s="2">
        <f t="shared" si="130"/>
        <v>0</v>
      </c>
      <c r="EG39" s="2">
        <f t="shared" si="131"/>
        <v>0</v>
      </c>
      <c r="EH39" s="2">
        <f t="shared" si="14"/>
        <v>0</v>
      </c>
      <c r="EK39" s="2"/>
      <c r="EL39" s="2"/>
      <c r="EM39" s="7"/>
      <c r="EN39" s="2">
        <f t="shared" si="132"/>
        <v>0</v>
      </c>
      <c r="EO39" s="2">
        <f t="shared" si="94"/>
        <v>0</v>
      </c>
      <c r="EP39" s="2">
        <f t="shared" si="133"/>
        <v>0</v>
      </c>
      <c r="EQ39" s="2">
        <f t="shared" si="15"/>
        <v>0</v>
      </c>
      <c r="ET39" s="2">
        <v>0.5694444444444444</v>
      </c>
      <c r="EU39" s="2">
        <v>0.5729166666666666</v>
      </c>
      <c r="EV39" s="7">
        <v>0.6444444444444445</v>
      </c>
      <c r="EW39" s="2">
        <f t="shared" si="16"/>
        <v>0.07500000000000007</v>
      </c>
      <c r="EX39" s="2">
        <f t="shared" si="17"/>
        <v>0.05159571455142549</v>
      </c>
      <c r="EY39" s="2">
        <f t="shared" si="18"/>
        <v>0.07152777777777786</v>
      </c>
      <c r="EZ39" s="2">
        <f t="shared" si="19"/>
        <v>0.04920702406293358</v>
      </c>
      <c r="FC39" s="2">
        <v>0.5104166666666666</v>
      </c>
      <c r="FD39" s="2">
        <v>0.5104166666666666</v>
      </c>
      <c r="FE39" s="7">
        <v>0.5701388888888889</v>
      </c>
      <c r="FF39" s="2">
        <f t="shared" si="47"/>
        <v>0.05972222222222223</v>
      </c>
      <c r="FG39" s="2">
        <f t="shared" si="48"/>
        <v>0.041085476402061005</v>
      </c>
      <c r="FH39" s="2">
        <f t="shared" si="20"/>
        <v>0.05972222222222223</v>
      </c>
      <c r="FI39" s="2">
        <f t="shared" si="21"/>
        <v>0.041085476402061005</v>
      </c>
      <c r="FL39" s="2">
        <v>0.5104166666666666</v>
      </c>
      <c r="FM39" s="2"/>
      <c r="FN39" s="7"/>
      <c r="FO39" s="2">
        <f t="shared" si="22"/>
        <v>-0.5104166666666666</v>
      </c>
      <c r="FP39" s="2">
        <f t="shared" si="23"/>
        <v>-0.351137501808312</v>
      </c>
      <c r="FQ39" s="2">
        <f t="shared" si="24"/>
        <v>0</v>
      </c>
      <c r="FR39" s="2">
        <f t="shared" si="25"/>
        <v>0</v>
      </c>
      <c r="FU39" s="2">
        <v>0.5104166666666666</v>
      </c>
      <c r="FV39" s="2"/>
      <c r="FW39" s="7"/>
      <c r="FX39" s="2">
        <f t="shared" si="26"/>
        <v>-0.5104166666666666</v>
      </c>
      <c r="FY39" s="2">
        <f t="shared" si="27"/>
        <v>-0.351137501808312</v>
      </c>
      <c r="FZ39" s="2">
        <f t="shared" si="28"/>
        <v>-0.5104166666666666</v>
      </c>
      <c r="GA39" s="2">
        <f t="shared" si="29"/>
        <v>-0.351137501808312</v>
      </c>
      <c r="GD39" s="2">
        <v>0.5104166666666666</v>
      </c>
      <c r="GE39" s="2"/>
      <c r="GF39" s="7"/>
      <c r="GG39" s="2">
        <f t="shared" si="30"/>
        <v>-0.5104166666666666</v>
      </c>
      <c r="GH39" s="2">
        <f t="shared" si="31"/>
        <v>0</v>
      </c>
      <c r="GI39" s="2">
        <f t="shared" si="32"/>
        <v>0</v>
      </c>
      <c r="GJ39" s="2">
        <f t="shared" si="33"/>
        <v>0</v>
      </c>
      <c r="GM39" s="2">
        <v>0.5104166666666666</v>
      </c>
      <c r="GN39" s="2"/>
      <c r="GO39" s="7"/>
      <c r="GP39" s="2">
        <f t="shared" si="34"/>
        <v>-0.5104166666666666</v>
      </c>
      <c r="GQ39" s="2">
        <f t="shared" si="35"/>
        <v>0</v>
      </c>
      <c r="GR39" s="2">
        <f t="shared" si="36"/>
        <v>0</v>
      </c>
      <c r="GS39" s="2">
        <f t="shared" si="37"/>
        <v>0</v>
      </c>
      <c r="GV39" s="2">
        <v>0.5104166666666666</v>
      </c>
      <c r="GW39" s="2"/>
      <c r="GX39" s="7"/>
      <c r="GY39" s="2">
        <f t="shared" si="38"/>
        <v>-0.5104166666666666</v>
      </c>
      <c r="GZ39" s="2">
        <f t="shared" si="39"/>
        <v>-0.351137501808312</v>
      </c>
      <c r="HA39" s="2">
        <f t="shared" si="40"/>
        <v>0</v>
      </c>
      <c r="HB39" s="2">
        <f t="shared" si="41"/>
        <v>0</v>
      </c>
      <c r="HE39" s="2">
        <f t="shared" si="42"/>
        <v>1.9361111111111118</v>
      </c>
      <c r="HF39" s="2">
        <f t="shared" si="43"/>
        <v>1.2756944444444445</v>
      </c>
      <c r="HG39" s="2">
        <f t="shared" si="134"/>
        <v>1.2166666666666668</v>
      </c>
      <c r="HH39" s="2">
        <f t="shared" si="44"/>
        <v>0.8369971471675683</v>
      </c>
      <c r="HI39" s="2">
        <f t="shared" si="45"/>
        <v>0.05978551051196917</v>
      </c>
      <c r="HJ39">
        <v>4</v>
      </c>
      <c r="HK39">
        <v>3</v>
      </c>
      <c r="HL39">
        <v>5</v>
      </c>
      <c r="HM39">
        <v>2</v>
      </c>
      <c r="HO39">
        <f t="shared" si="46"/>
        <v>14</v>
      </c>
    </row>
    <row r="40" spans="3:223" ht="12">
      <c r="C40" t="s">
        <v>50</v>
      </c>
      <c r="F40" s="1">
        <v>1</v>
      </c>
      <c r="G40" s="1">
        <v>1</v>
      </c>
      <c r="H40" s="1">
        <f t="shared" si="0"/>
        <v>0.0058823529411764705</v>
      </c>
      <c r="I40" s="1">
        <f t="shared" si="1"/>
        <v>0.20766964988847372</v>
      </c>
      <c r="J40" s="1"/>
      <c r="K40" s="2">
        <v>0.4270833333333333</v>
      </c>
      <c r="L40" s="7">
        <v>0.6083333333333333</v>
      </c>
      <c r="M40" s="2">
        <f t="shared" si="2"/>
        <v>0.18124999999999997</v>
      </c>
      <c r="N40" s="2">
        <f t="shared" si="3"/>
        <v>0.03764012404228585</v>
      </c>
      <c r="Q40" s="2">
        <v>0.5208333333333334</v>
      </c>
      <c r="R40" s="7">
        <v>0.6118055555555556</v>
      </c>
      <c r="S40" s="2">
        <f t="shared" si="95"/>
        <v>0.09097222222222223</v>
      </c>
      <c r="T40" s="2">
        <f t="shared" si="96"/>
        <v>0.01889216953846532</v>
      </c>
      <c r="W40" s="2">
        <v>0.4375</v>
      </c>
      <c r="X40" s="2">
        <v>0.625</v>
      </c>
      <c r="Y40" s="2">
        <f t="shared" si="97"/>
        <v>0.1875</v>
      </c>
      <c r="Z40" s="2">
        <f t="shared" si="98"/>
        <v>0.038938059354088825</v>
      </c>
      <c r="AC40" s="2">
        <v>0.46875</v>
      </c>
      <c r="AD40" s="7">
        <v>0.625</v>
      </c>
      <c r="AE40" s="2">
        <f t="shared" si="99"/>
        <v>0.15625</v>
      </c>
      <c r="AF40" s="2">
        <f t="shared" si="100"/>
        <v>0.03244838279507402</v>
      </c>
      <c r="AI40" s="2"/>
      <c r="AJ40" s="2"/>
      <c r="AK40" s="7"/>
      <c r="AL40" s="2">
        <f t="shared" si="101"/>
        <v>0</v>
      </c>
      <c r="AM40" s="2">
        <f t="shared" si="102"/>
        <v>0</v>
      </c>
      <c r="AN40" s="2">
        <f t="shared" si="103"/>
        <v>0</v>
      </c>
      <c r="AO40" s="2">
        <f t="shared" si="60"/>
        <v>0</v>
      </c>
      <c r="AR40" s="2"/>
      <c r="AS40" s="2"/>
      <c r="AT40" s="7"/>
      <c r="AU40" s="2">
        <f t="shared" si="104"/>
        <v>0</v>
      </c>
      <c r="AV40" s="2">
        <f t="shared" si="105"/>
        <v>0</v>
      </c>
      <c r="AW40" s="2">
        <f t="shared" si="4"/>
        <v>0</v>
      </c>
      <c r="AX40" s="2">
        <f t="shared" si="5"/>
        <v>0</v>
      </c>
      <c r="BA40" s="2"/>
      <c r="BB40" s="2"/>
      <c r="BC40" s="2"/>
      <c r="BD40" s="2">
        <f t="shared" si="106"/>
        <v>0</v>
      </c>
      <c r="BE40" s="2">
        <f t="shared" si="107"/>
        <v>0</v>
      </c>
      <c r="BF40" s="2">
        <f t="shared" si="6"/>
        <v>0</v>
      </c>
      <c r="BG40" s="2">
        <f t="shared" si="7"/>
        <v>0</v>
      </c>
      <c r="BJ40" s="2"/>
      <c r="BK40" s="2"/>
      <c r="BL40" s="2"/>
      <c r="BM40" s="2">
        <f t="shared" si="49"/>
        <v>0</v>
      </c>
      <c r="BN40" s="2">
        <f t="shared" si="50"/>
        <v>0</v>
      </c>
      <c r="BO40" s="2">
        <f t="shared" si="108"/>
        <v>0</v>
      </c>
      <c r="BP40" s="2">
        <f t="shared" si="51"/>
        <v>0</v>
      </c>
      <c r="BS40" s="2"/>
      <c r="BT40" s="2"/>
      <c r="BU40" s="2"/>
      <c r="BV40" s="2">
        <f t="shared" si="109"/>
        <v>0</v>
      </c>
      <c r="BW40" s="2">
        <f t="shared" si="110"/>
        <v>0</v>
      </c>
      <c r="BX40" s="2">
        <f t="shared" si="111"/>
        <v>0</v>
      </c>
      <c r="BY40" s="2">
        <f t="shared" si="8"/>
        <v>0</v>
      </c>
      <c r="CB40" s="2">
        <v>0.5625</v>
      </c>
      <c r="CC40" s="2">
        <v>0.5625</v>
      </c>
      <c r="CD40" s="2">
        <v>0.6416666666666667</v>
      </c>
      <c r="CE40" s="2">
        <f t="shared" si="112"/>
        <v>0.07916666666666672</v>
      </c>
      <c r="CF40" s="2">
        <f t="shared" si="113"/>
        <v>0.01644051394950418</v>
      </c>
      <c r="CG40" s="2">
        <f t="shared" si="114"/>
        <v>0.07916666666666672</v>
      </c>
      <c r="CH40" s="2">
        <f t="shared" si="9"/>
        <v>0.01644051394950418</v>
      </c>
      <c r="CI40" s="2"/>
      <c r="CK40" s="2">
        <v>0.548611111111111</v>
      </c>
      <c r="CL40" s="2">
        <v>0.5506944444444445</v>
      </c>
      <c r="CM40" s="2">
        <v>0.6416666666666667</v>
      </c>
      <c r="CN40" s="2">
        <f t="shared" si="115"/>
        <v>0.09305555555555567</v>
      </c>
      <c r="CO40" s="2">
        <f t="shared" si="116"/>
        <v>0.01932481464239966</v>
      </c>
      <c r="CP40" s="2">
        <f t="shared" si="117"/>
        <v>0.09097222222222223</v>
      </c>
      <c r="CQ40" s="2">
        <f t="shared" si="10"/>
        <v>0.01889216953846532</v>
      </c>
      <c r="CT40" s="2">
        <v>0.548611111111111</v>
      </c>
      <c r="CU40" s="2">
        <v>0.5513888888888888</v>
      </c>
      <c r="CV40" s="2">
        <v>0.6645833333333333</v>
      </c>
      <c r="CW40" s="2">
        <f t="shared" si="118"/>
        <v>0.11597222222222225</v>
      </c>
      <c r="CX40" s="2">
        <f t="shared" si="119"/>
        <v>0.02408391078567717</v>
      </c>
      <c r="CY40" s="2">
        <f t="shared" si="120"/>
        <v>0.11319444444444449</v>
      </c>
      <c r="CZ40" s="2">
        <f t="shared" si="11"/>
        <v>0.023507050647098075</v>
      </c>
      <c r="DC40" s="2">
        <v>0.548611111111111</v>
      </c>
      <c r="DD40" s="2">
        <v>0.55625</v>
      </c>
      <c r="DE40" s="2">
        <v>0.7152777777777778</v>
      </c>
      <c r="DF40" s="2">
        <f t="shared" si="121"/>
        <v>0.16666666666666674</v>
      </c>
      <c r="DG40" s="2">
        <f t="shared" si="122"/>
        <v>0.034611608314745634</v>
      </c>
      <c r="DH40" s="2">
        <f t="shared" si="123"/>
        <v>0.15902777777777777</v>
      </c>
      <c r="DI40" s="2">
        <f t="shared" si="12"/>
        <v>0.03302524293365311</v>
      </c>
      <c r="DL40" s="2">
        <v>0.5069444444444444</v>
      </c>
      <c r="DM40" s="2">
        <v>0.513888888888889</v>
      </c>
      <c r="DN40" s="2">
        <v>0.5875</v>
      </c>
      <c r="DO40" s="2">
        <f t="shared" si="124"/>
        <v>0.0805555555555556</v>
      </c>
      <c r="DP40" s="2">
        <f t="shared" si="125"/>
        <v>0.016728944018793726</v>
      </c>
      <c r="DQ40" s="2">
        <f t="shared" si="126"/>
        <v>0.07361111111111107</v>
      </c>
      <c r="DR40" s="2">
        <f t="shared" si="13"/>
        <v>0.015286793672345974</v>
      </c>
      <c r="DU40" s="2"/>
      <c r="DV40" s="2"/>
      <c r="DW40" s="7"/>
      <c r="DX40" s="2">
        <f t="shared" si="127"/>
        <v>0</v>
      </c>
      <c r="DY40" s="2">
        <f t="shared" si="128"/>
        <v>0</v>
      </c>
      <c r="EB40" s="2"/>
      <c r="EC40" s="2"/>
      <c r="ED40" s="7"/>
      <c r="EE40" s="2">
        <f t="shared" si="129"/>
        <v>0</v>
      </c>
      <c r="EF40" s="2">
        <f t="shared" si="130"/>
        <v>0</v>
      </c>
      <c r="EG40" s="2">
        <f t="shared" si="131"/>
        <v>0</v>
      </c>
      <c r="EH40" s="2">
        <f t="shared" si="14"/>
        <v>0</v>
      </c>
      <c r="EK40" s="2"/>
      <c r="EL40" s="2"/>
      <c r="EM40" s="7"/>
      <c r="EN40" s="2">
        <f t="shared" si="132"/>
        <v>0</v>
      </c>
      <c r="EO40" s="2">
        <f t="shared" si="94"/>
        <v>0</v>
      </c>
      <c r="EP40" s="2">
        <f t="shared" si="133"/>
        <v>0</v>
      </c>
      <c r="EQ40" s="2">
        <f t="shared" si="15"/>
        <v>0</v>
      </c>
      <c r="ET40" s="2"/>
      <c r="EU40" s="2"/>
      <c r="EV40" s="7"/>
      <c r="EW40" s="2">
        <f t="shared" si="16"/>
        <v>0</v>
      </c>
      <c r="EX40" s="2">
        <f t="shared" si="17"/>
        <v>0</v>
      </c>
      <c r="EY40" s="2">
        <f t="shared" si="18"/>
        <v>0</v>
      </c>
      <c r="EZ40" s="2">
        <f t="shared" si="19"/>
        <v>0</v>
      </c>
      <c r="FC40" s="2"/>
      <c r="FD40" s="2"/>
      <c r="FE40" s="7"/>
      <c r="FF40" s="2">
        <f t="shared" si="47"/>
        <v>0</v>
      </c>
      <c r="FG40" s="2">
        <f t="shared" si="48"/>
        <v>0</v>
      </c>
      <c r="FH40" s="2">
        <f t="shared" si="20"/>
        <v>0</v>
      </c>
      <c r="FI40" s="2">
        <f t="shared" si="21"/>
        <v>0</v>
      </c>
      <c r="FL40" s="2"/>
      <c r="FM40" s="2"/>
      <c r="FN40" s="7"/>
      <c r="FO40" s="2">
        <f t="shared" si="22"/>
        <v>0</v>
      </c>
      <c r="FP40" s="2">
        <f t="shared" si="23"/>
        <v>0</v>
      </c>
      <c r="FQ40" s="2">
        <f t="shared" si="24"/>
        <v>0</v>
      </c>
      <c r="FR40" s="2">
        <f t="shared" si="25"/>
        <v>0</v>
      </c>
      <c r="FU40" s="2"/>
      <c r="FV40" s="2"/>
      <c r="FW40" s="7"/>
      <c r="FX40" s="2">
        <f t="shared" si="26"/>
        <v>0</v>
      </c>
      <c r="FY40" s="2">
        <f t="shared" si="27"/>
        <v>0</v>
      </c>
      <c r="FZ40" s="2">
        <f t="shared" si="28"/>
        <v>0</v>
      </c>
      <c r="GA40" s="2">
        <f t="shared" si="29"/>
        <v>0</v>
      </c>
      <c r="GD40" s="2"/>
      <c r="GE40" s="2"/>
      <c r="GF40" s="7"/>
      <c r="GG40" s="2">
        <f t="shared" si="30"/>
        <v>0</v>
      </c>
      <c r="GH40" s="2">
        <f t="shared" si="31"/>
        <v>0</v>
      </c>
      <c r="GI40" s="2">
        <f t="shared" si="32"/>
        <v>0</v>
      </c>
      <c r="GJ40" s="2">
        <f t="shared" si="33"/>
        <v>0</v>
      </c>
      <c r="GM40" s="2"/>
      <c r="GN40" s="2"/>
      <c r="GO40" s="7"/>
      <c r="GP40" s="2">
        <f t="shared" si="34"/>
        <v>0</v>
      </c>
      <c r="GQ40" s="2">
        <f t="shared" si="35"/>
        <v>0</v>
      </c>
      <c r="GR40" s="2">
        <f t="shared" si="36"/>
        <v>0</v>
      </c>
      <c r="GS40" s="2">
        <f t="shared" si="37"/>
        <v>0</v>
      </c>
      <c r="GV40" s="2"/>
      <c r="GW40" s="2"/>
      <c r="GX40" s="7"/>
      <c r="GY40" s="2">
        <f t="shared" si="38"/>
        <v>0</v>
      </c>
      <c r="GZ40" s="2">
        <f t="shared" si="39"/>
        <v>0</v>
      </c>
      <c r="HA40" s="2">
        <f t="shared" si="40"/>
        <v>0</v>
      </c>
      <c r="HB40" s="2">
        <f t="shared" si="41"/>
        <v>0</v>
      </c>
      <c r="HE40" s="2">
        <f t="shared" si="42"/>
        <v>1.151388888888889</v>
      </c>
      <c r="HF40" s="2">
        <f t="shared" si="43"/>
        <v>0.5159722222222223</v>
      </c>
      <c r="HG40" s="2">
        <f t="shared" si="134"/>
        <v>0.5159722222222223</v>
      </c>
      <c r="HH40" s="2">
        <f t="shared" si="44"/>
        <v>0.10715177074106666</v>
      </c>
      <c r="HI40" s="2">
        <f t="shared" si="45"/>
        <v>0.011905752304562962</v>
      </c>
      <c r="HJ40">
        <v>4</v>
      </c>
      <c r="HK40">
        <v>0</v>
      </c>
      <c r="HL40">
        <v>5</v>
      </c>
      <c r="HM40">
        <v>0</v>
      </c>
      <c r="HO40">
        <f t="shared" si="46"/>
        <v>9</v>
      </c>
    </row>
    <row r="41" spans="3:223" ht="12">
      <c r="C41" t="s">
        <v>51</v>
      </c>
      <c r="D41">
        <v>18.71</v>
      </c>
      <c r="E41">
        <v>195</v>
      </c>
      <c r="F41" s="1">
        <v>18.71</v>
      </c>
      <c r="G41" s="1">
        <v>195</v>
      </c>
      <c r="H41" s="1">
        <f t="shared" si="0"/>
        <v>21.461470588235297</v>
      </c>
      <c r="I41" s="1">
        <f t="shared" si="1"/>
        <v>0.66326526513689</v>
      </c>
      <c r="J41" s="1"/>
      <c r="K41" s="2"/>
      <c r="M41" s="2">
        <f t="shared" si="2"/>
        <v>0</v>
      </c>
      <c r="N41" s="2">
        <f t="shared" si="3"/>
        <v>0</v>
      </c>
      <c r="Q41" s="2"/>
      <c r="S41" s="2">
        <f t="shared" si="95"/>
        <v>0</v>
      </c>
      <c r="T41" s="2">
        <f t="shared" si="96"/>
        <v>0</v>
      </c>
      <c r="W41" s="2"/>
      <c r="Y41" s="2">
        <f t="shared" si="97"/>
        <v>0</v>
      </c>
      <c r="Z41" s="2">
        <f t="shared" si="98"/>
        <v>0</v>
      </c>
      <c r="AC41" s="2"/>
      <c r="AE41" s="2">
        <f t="shared" si="99"/>
        <v>0</v>
      </c>
      <c r="AF41" s="2">
        <f t="shared" si="100"/>
        <v>0</v>
      </c>
      <c r="AI41" s="2">
        <v>0.6770833333333334</v>
      </c>
      <c r="AJ41" s="2">
        <v>0.7</v>
      </c>
      <c r="AK41" s="7">
        <v>0.8555555555555556</v>
      </c>
      <c r="AL41" s="2">
        <f t="shared" si="101"/>
        <v>0.17847222222222225</v>
      </c>
      <c r="AM41" s="2">
        <f t="shared" si="102"/>
        <v>0.11837442579179219</v>
      </c>
      <c r="AN41" s="2">
        <f t="shared" si="103"/>
        <v>0.15555555555555567</v>
      </c>
      <c r="AO41" s="2">
        <f t="shared" si="60"/>
        <v>0.10317459679907186</v>
      </c>
      <c r="AR41" s="2">
        <v>0.4270833333333333</v>
      </c>
      <c r="AS41" s="2">
        <v>0.4361111111111111</v>
      </c>
      <c r="AT41" s="7">
        <v>0.6458333333333334</v>
      </c>
      <c r="AU41" s="2">
        <f t="shared" si="104"/>
        <v>0.21875000000000006</v>
      </c>
      <c r="AV41" s="2">
        <f t="shared" si="105"/>
        <v>0.14508927674869473</v>
      </c>
      <c r="AW41" s="2">
        <f t="shared" si="4"/>
        <v>0.20972222222222225</v>
      </c>
      <c r="AX41" s="2">
        <f t="shared" si="5"/>
        <v>0.13910146532732</v>
      </c>
      <c r="BA41" s="2">
        <v>0.53125</v>
      </c>
      <c r="BB41" s="2">
        <v>0.5375</v>
      </c>
      <c r="BC41" s="2">
        <v>0.71875</v>
      </c>
      <c r="BD41" s="2">
        <f t="shared" si="106"/>
        <v>0.1875</v>
      </c>
      <c r="BE41" s="2">
        <f t="shared" si="107"/>
        <v>0.12436223721316687</v>
      </c>
      <c r="BF41" s="2">
        <f t="shared" si="6"/>
        <v>0.18125000000000002</v>
      </c>
      <c r="BG41" s="2">
        <f t="shared" si="7"/>
        <v>0.12021682930606133</v>
      </c>
      <c r="BJ41" s="2">
        <v>0.5625</v>
      </c>
      <c r="BK41" s="2"/>
      <c r="BL41" s="2"/>
      <c r="BM41" s="2">
        <f t="shared" si="49"/>
        <v>-0.5625</v>
      </c>
      <c r="BN41" s="2">
        <f t="shared" si="50"/>
        <v>-0.37308671163950063</v>
      </c>
      <c r="BO41" s="2">
        <f t="shared" si="108"/>
        <v>0</v>
      </c>
      <c r="BP41" s="2">
        <f t="shared" si="51"/>
        <v>0</v>
      </c>
      <c r="BS41" s="2">
        <v>0.5104166666666666</v>
      </c>
      <c r="BT41" s="2">
        <v>0.5159722222222222</v>
      </c>
      <c r="BU41" s="2">
        <v>0.6666666666666666</v>
      </c>
      <c r="BV41" s="2">
        <f t="shared" si="109"/>
        <v>0.15625</v>
      </c>
      <c r="BW41" s="2">
        <f t="shared" si="110"/>
        <v>0.10363519767763907</v>
      </c>
      <c r="BX41" s="2">
        <f t="shared" si="111"/>
        <v>0.15069444444444446</v>
      </c>
      <c r="BY41" s="2">
        <f t="shared" si="8"/>
        <v>0.0999503906491008</v>
      </c>
      <c r="CB41" s="2">
        <v>0.5625</v>
      </c>
      <c r="CC41" s="2">
        <v>0.5638888888888889</v>
      </c>
      <c r="CD41" s="2">
        <v>0.7083333333333334</v>
      </c>
      <c r="CE41" s="2">
        <f t="shared" si="112"/>
        <v>0.14583333333333337</v>
      </c>
      <c r="CF41" s="2">
        <f t="shared" si="113"/>
        <v>0.09672618449912981</v>
      </c>
      <c r="CG41" s="2">
        <f t="shared" si="114"/>
        <v>0.1444444444444445</v>
      </c>
      <c r="CH41" s="2">
        <f t="shared" si="9"/>
        <v>0.09580498274199525</v>
      </c>
      <c r="CI41" s="2"/>
      <c r="CK41" s="2">
        <v>0.548611111111111</v>
      </c>
      <c r="CL41" s="2">
        <v>0.5520833333333334</v>
      </c>
      <c r="CM41" s="2">
        <v>0.7222222222222222</v>
      </c>
      <c r="CN41" s="2">
        <f t="shared" si="115"/>
        <v>0.17361111111111116</v>
      </c>
      <c r="CO41" s="2">
        <f t="shared" si="116"/>
        <v>0.1151502196418212</v>
      </c>
      <c r="CP41" s="2">
        <f t="shared" si="117"/>
        <v>0.17013888888888884</v>
      </c>
      <c r="CQ41" s="2">
        <f t="shared" si="10"/>
        <v>0.11284721524898472</v>
      </c>
      <c r="CT41" s="2">
        <v>0.548611111111111</v>
      </c>
      <c r="CU41" s="2">
        <v>0.5583333333333333</v>
      </c>
      <c r="CV41" s="2">
        <v>0.6659722222222222</v>
      </c>
      <c r="CW41" s="2">
        <f t="shared" si="118"/>
        <v>0.11736111111111114</v>
      </c>
      <c r="CX41" s="2">
        <f t="shared" si="119"/>
        <v>0.07784154847787114</v>
      </c>
      <c r="CY41" s="2">
        <f t="shared" si="120"/>
        <v>0.10763888888888884</v>
      </c>
      <c r="CZ41" s="2">
        <f t="shared" si="11"/>
        <v>0.0713931361779291</v>
      </c>
      <c r="DC41" s="2">
        <v>0.548611111111111</v>
      </c>
      <c r="DD41" s="2">
        <v>0.5541666666666667</v>
      </c>
      <c r="DE41" s="2">
        <v>0.7152777777777778</v>
      </c>
      <c r="DF41" s="2">
        <f t="shared" si="121"/>
        <v>0.16666666666666674</v>
      </c>
      <c r="DG41" s="2">
        <f t="shared" si="122"/>
        <v>0.11054421085614838</v>
      </c>
      <c r="DH41" s="2">
        <f t="shared" si="123"/>
        <v>0.1611111111111111</v>
      </c>
      <c r="DI41" s="2">
        <f t="shared" si="12"/>
        <v>0.10685940382761004</v>
      </c>
      <c r="DL41" s="2">
        <v>0.5069444444444444</v>
      </c>
      <c r="DM41" s="2">
        <v>0.5090277777777777</v>
      </c>
      <c r="DN41" s="2">
        <v>0.6270833333333333</v>
      </c>
      <c r="DO41" s="2">
        <f t="shared" si="124"/>
        <v>0.1201388888888889</v>
      </c>
      <c r="DP41" s="2">
        <f t="shared" si="125"/>
        <v>0.07968395199214026</v>
      </c>
      <c r="DQ41" s="2">
        <f t="shared" si="126"/>
        <v>0.11805555555555558</v>
      </c>
      <c r="DR41" s="2">
        <f t="shared" si="13"/>
        <v>0.07830214935643842</v>
      </c>
      <c r="DU41" s="2"/>
      <c r="DV41" s="2"/>
      <c r="DX41" s="2">
        <f t="shared" si="127"/>
        <v>0</v>
      </c>
      <c r="DY41" s="2">
        <f t="shared" si="128"/>
        <v>0</v>
      </c>
      <c r="EB41" s="2">
        <v>0.6215277777777778</v>
      </c>
      <c r="EC41" s="2">
        <v>0.6236111111111111</v>
      </c>
      <c r="ED41" s="7">
        <v>0.7159722222222222</v>
      </c>
      <c r="EE41" s="2">
        <f t="shared" si="129"/>
        <v>0.09444444444444444</v>
      </c>
      <c r="EF41" s="2">
        <f t="shared" si="130"/>
        <v>0.06264171948515072</v>
      </c>
      <c r="EG41" s="2">
        <f t="shared" si="131"/>
        <v>0.09236111111111112</v>
      </c>
      <c r="EH41" s="2">
        <f t="shared" si="14"/>
        <v>0.06125991684944887</v>
      </c>
      <c r="EK41" s="2">
        <v>0.4895833333333333</v>
      </c>
      <c r="EL41" s="2">
        <v>0.4902777777777778</v>
      </c>
      <c r="EM41" s="7">
        <v>0.6055555555555555</v>
      </c>
      <c r="EN41" s="2">
        <f t="shared" si="132"/>
        <v>0.1159722222222222</v>
      </c>
      <c r="EO41" s="2">
        <f t="shared" si="94"/>
        <v>0.07692034672073653</v>
      </c>
      <c r="EP41" s="2">
        <f t="shared" si="133"/>
        <v>0.1152777777777777</v>
      </c>
      <c r="EQ41" s="2">
        <f t="shared" si="15"/>
        <v>0.07645974584216922</v>
      </c>
      <c r="ET41" s="2">
        <v>0.5694444444444444</v>
      </c>
      <c r="EU41" s="2">
        <v>0.5708333333333333</v>
      </c>
      <c r="EV41" s="7">
        <v>0.6548611111111111</v>
      </c>
      <c r="EW41" s="2">
        <f t="shared" si="16"/>
        <v>0.0854166666666667</v>
      </c>
      <c r="EX41" s="2">
        <f t="shared" si="17"/>
        <v>0.05665390806377604</v>
      </c>
      <c r="EY41" s="2">
        <f t="shared" si="18"/>
        <v>0.08402777777777781</v>
      </c>
      <c r="EZ41" s="2">
        <f t="shared" si="19"/>
        <v>0.055732706306641476</v>
      </c>
      <c r="FC41" s="2"/>
      <c r="FD41" s="2"/>
      <c r="FF41" s="2">
        <f t="shared" si="47"/>
        <v>0</v>
      </c>
      <c r="FG41" s="2">
        <f t="shared" si="48"/>
        <v>0</v>
      </c>
      <c r="FH41" s="2">
        <f t="shared" si="20"/>
        <v>0</v>
      </c>
      <c r="FI41" s="2">
        <f t="shared" si="21"/>
        <v>0</v>
      </c>
      <c r="FL41" s="2">
        <v>0.5104166666666666</v>
      </c>
      <c r="FM41" s="2"/>
      <c r="FO41" s="2">
        <f t="shared" si="22"/>
        <v>-0.5104166666666666</v>
      </c>
      <c r="FP41" s="2">
        <f t="shared" si="23"/>
        <v>-0.3385416457469542</v>
      </c>
      <c r="FQ41" s="2">
        <f t="shared" si="24"/>
        <v>0</v>
      </c>
      <c r="FR41" s="2">
        <f t="shared" si="25"/>
        <v>0</v>
      </c>
      <c r="FU41" s="2">
        <v>0.5104166666666666</v>
      </c>
      <c r="FV41" s="2"/>
      <c r="FX41" s="2">
        <f t="shared" si="26"/>
        <v>-0.5104166666666666</v>
      </c>
      <c r="FY41" s="2">
        <f t="shared" si="27"/>
        <v>-0.3385416457469542</v>
      </c>
      <c r="FZ41" s="2">
        <f t="shared" si="28"/>
        <v>-0.5104166666666666</v>
      </c>
      <c r="GA41" s="2">
        <f t="shared" si="29"/>
        <v>-0.3385416457469542</v>
      </c>
      <c r="GD41" s="2">
        <v>0.5104166666666666</v>
      </c>
      <c r="GE41" s="2"/>
      <c r="GG41" s="2">
        <f t="shared" si="30"/>
        <v>-0.5104166666666666</v>
      </c>
      <c r="GH41" s="2">
        <f t="shared" si="31"/>
        <v>0</v>
      </c>
      <c r="GI41" s="2">
        <f t="shared" si="32"/>
        <v>0</v>
      </c>
      <c r="GJ41" s="2">
        <f t="shared" si="33"/>
        <v>0</v>
      </c>
      <c r="GM41" s="2">
        <v>0.5104166666666666</v>
      </c>
      <c r="GN41" s="2"/>
      <c r="GP41" s="2">
        <f t="shared" si="34"/>
        <v>-0.5104166666666666</v>
      </c>
      <c r="GQ41" s="2">
        <f t="shared" si="35"/>
        <v>0</v>
      </c>
      <c r="GR41" s="2">
        <f t="shared" si="36"/>
        <v>0</v>
      </c>
      <c r="GS41" s="2">
        <f t="shared" si="37"/>
        <v>0</v>
      </c>
      <c r="GV41" s="2">
        <v>0.5104166666666666</v>
      </c>
      <c r="GW41" s="2"/>
      <c r="GY41" s="2">
        <f t="shared" si="38"/>
        <v>-0.5104166666666666</v>
      </c>
      <c r="GZ41" s="2">
        <f t="shared" si="39"/>
        <v>-0.3385416457469542</v>
      </c>
      <c r="HA41" s="2">
        <f t="shared" si="40"/>
        <v>0</v>
      </c>
      <c r="HB41" s="2">
        <f t="shared" si="41"/>
        <v>0</v>
      </c>
      <c r="HE41" s="2">
        <f t="shared" si="42"/>
        <v>1.760416666666667</v>
      </c>
      <c r="HF41" s="2">
        <f t="shared" si="43"/>
        <v>1.6902777777777778</v>
      </c>
      <c r="HG41" s="2">
        <f t="shared" si="134"/>
        <v>1.5805555555555555</v>
      </c>
      <c r="HH41" s="2">
        <f t="shared" si="44"/>
        <v>1.04832759961914</v>
      </c>
      <c r="HI41" s="2">
        <f t="shared" si="45"/>
        <v>0.08736063330159499</v>
      </c>
      <c r="HJ41">
        <v>0</v>
      </c>
      <c r="HK41">
        <v>4</v>
      </c>
      <c r="HL41">
        <v>5</v>
      </c>
      <c r="HM41">
        <v>3</v>
      </c>
      <c r="HO41">
        <f t="shared" si="46"/>
        <v>12</v>
      </c>
    </row>
    <row r="42" spans="3:223" ht="12">
      <c r="C42" t="s">
        <v>52</v>
      </c>
      <c r="D42">
        <v>16.5</v>
      </c>
      <c r="E42">
        <v>170</v>
      </c>
      <c r="F42" s="1">
        <v>16.5</v>
      </c>
      <c r="G42" s="1">
        <v>170</v>
      </c>
      <c r="H42" s="1">
        <f t="shared" si="0"/>
        <v>16.5</v>
      </c>
      <c r="I42" s="1">
        <f t="shared" si="1"/>
        <v>0.6062019202317981</v>
      </c>
      <c r="J42" s="1"/>
      <c r="K42" s="2">
        <v>0.4270833333333333</v>
      </c>
      <c r="L42" s="7">
        <v>0.638888888888889</v>
      </c>
      <c r="M42" s="2">
        <f t="shared" si="2"/>
        <v>0.21180555555555564</v>
      </c>
      <c r="N42" s="2">
        <f t="shared" si="3"/>
        <v>0.12839693449354062</v>
      </c>
      <c r="Q42" s="2">
        <v>0.5208333333333334</v>
      </c>
      <c r="R42" s="7">
        <v>0.6194444444444445</v>
      </c>
      <c r="S42" s="2">
        <f t="shared" si="95"/>
        <v>0.0986111111111111</v>
      </c>
      <c r="T42" s="2">
        <f t="shared" si="96"/>
        <v>0.05977824491174674</v>
      </c>
      <c r="W42" s="2">
        <v>0.4375</v>
      </c>
      <c r="X42" s="2">
        <v>0.625</v>
      </c>
      <c r="Y42" s="2">
        <f t="shared" si="97"/>
        <v>0.1875</v>
      </c>
      <c r="Z42" s="2">
        <f t="shared" si="98"/>
        <v>0.11366286004346214</v>
      </c>
      <c r="AC42" s="2">
        <v>0.46875</v>
      </c>
      <c r="AD42" s="7">
        <v>0.5826388888888888</v>
      </c>
      <c r="AE42" s="2">
        <f t="shared" si="99"/>
        <v>0.11388888888888882</v>
      </c>
      <c r="AF42" s="2">
        <f t="shared" si="100"/>
        <v>0.0690396631375103</v>
      </c>
      <c r="AI42" s="2">
        <v>0.6770833333333334</v>
      </c>
      <c r="AJ42" s="2">
        <v>0.7</v>
      </c>
      <c r="AK42" s="7">
        <v>0.8541666666666666</v>
      </c>
      <c r="AL42" s="2">
        <f t="shared" si="101"/>
        <v>0.17708333333333326</v>
      </c>
      <c r="AM42" s="2">
        <f t="shared" si="102"/>
        <v>0.1073482567077142</v>
      </c>
      <c r="AN42" s="2">
        <f t="shared" si="103"/>
        <v>0.15416666666666667</v>
      </c>
      <c r="AO42" s="2">
        <f t="shared" si="60"/>
        <v>0.09345612936906887</v>
      </c>
      <c r="AR42" s="2">
        <v>0.4270833333333333</v>
      </c>
      <c r="AS42" s="2">
        <v>0.43194444444444446</v>
      </c>
      <c r="AT42" s="7">
        <v>0.5854166666666667</v>
      </c>
      <c r="AU42" s="2">
        <f t="shared" si="104"/>
        <v>0.15833333333333338</v>
      </c>
      <c r="AV42" s="2">
        <f t="shared" si="105"/>
        <v>0.09598197070336806</v>
      </c>
      <c r="AW42" s="2">
        <f t="shared" si="4"/>
        <v>0.15347222222222223</v>
      </c>
      <c r="AX42" s="2">
        <f t="shared" si="5"/>
        <v>0.09303515581335235</v>
      </c>
      <c r="BA42" s="2">
        <v>0.53125</v>
      </c>
      <c r="BB42" s="2">
        <v>0.53125</v>
      </c>
      <c r="BC42" s="2">
        <v>0.6944444444444445</v>
      </c>
      <c r="BD42" s="2">
        <f t="shared" si="106"/>
        <v>0.16319444444444453</v>
      </c>
      <c r="BE42" s="2">
        <f t="shared" si="107"/>
        <v>0.09892878559338376</v>
      </c>
      <c r="BF42" s="2">
        <f t="shared" si="6"/>
        <v>0.16319444444444453</v>
      </c>
      <c r="BG42" s="2">
        <f t="shared" si="7"/>
        <v>0.09892878559338376</v>
      </c>
      <c r="BJ42" s="2">
        <v>0.5625</v>
      </c>
      <c r="BK42" s="2"/>
      <c r="BL42" s="2"/>
      <c r="BM42" s="2">
        <f t="shared" si="49"/>
        <v>-0.5625</v>
      </c>
      <c r="BN42" s="2">
        <f t="shared" si="50"/>
        <v>-0.3409885801303864</v>
      </c>
      <c r="BO42" s="2">
        <f t="shared" si="108"/>
        <v>0</v>
      </c>
      <c r="BP42" s="2">
        <f t="shared" si="51"/>
        <v>0</v>
      </c>
      <c r="BS42" s="2">
        <v>0.5104166666666666</v>
      </c>
      <c r="BT42" s="2">
        <v>0.5111111111111112</v>
      </c>
      <c r="BU42" s="2">
        <v>0.60625</v>
      </c>
      <c r="BV42" s="2">
        <f t="shared" si="109"/>
        <v>0.09583333333333333</v>
      </c>
      <c r="BW42" s="2">
        <f t="shared" si="110"/>
        <v>0.05809435068888064</v>
      </c>
      <c r="BX42" s="2">
        <f t="shared" si="111"/>
        <v>0.09513888888888877</v>
      </c>
      <c r="BY42" s="2">
        <f t="shared" si="8"/>
        <v>0.057673377133164054</v>
      </c>
      <c r="CB42" s="2">
        <v>0.5625</v>
      </c>
      <c r="CC42" s="2">
        <v>0.5659722222222222</v>
      </c>
      <c r="CD42" s="2">
        <v>0.7027777777777778</v>
      </c>
      <c r="CE42" s="2">
        <f t="shared" si="112"/>
        <v>0.14027777777777783</v>
      </c>
      <c r="CF42" s="2">
        <f t="shared" si="113"/>
        <v>0.08503665825473837</v>
      </c>
      <c r="CG42" s="2">
        <f t="shared" si="114"/>
        <v>0.13680555555555562</v>
      </c>
      <c r="CH42" s="2">
        <f t="shared" si="9"/>
        <v>0.08293179047615576</v>
      </c>
      <c r="CI42" s="2"/>
      <c r="CK42" s="2">
        <v>0.548611111111111</v>
      </c>
      <c r="CL42" s="2">
        <v>0.55</v>
      </c>
      <c r="CM42" s="2">
        <v>0.7125</v>
      </c>
      <c r="CN42" s="2">
        <f t="shared" si="115"/>
        <v>0.16388888888888897</v>
      </c>
      <c r="CO42" s="2">
        <f t="shared" si="116"/>
        <v>0.0993497591491003</v>
      </c>
      <c r="CP42" s="2">
        <f t="shared" si="117"/>
        <v>0.16249999999999998</v>
      </c>
      <c r="CQ42" s="2">
        <f t="shared" si="10"/>
        <v>0.09850781203766718</v>
      </c>
      <c r="CT42" s="2">
        <v>0.548611111111111</v>
      </c>
      <c r="CU42" s="2">
        <v>0.5506944444444445</v>
      </c>
      <c r="CV42" s="2">
        <v>0.6736111111111112</v>
      </c>
      <c r="CW42" s="2">
        <f t="shared" si="118"/>
        <v>0.1250000000000001</v>
      </c>
      <c r="CX42" s="2">
        <f t="shared" si="119"/>
        <v>0.07577524002897483</v>
      </c>
      <c r="CY42" s="2">
        <f t="shared" si="120"/>
        <v>0.12291666666666667</v>
      </c>
      <c r="CZ42" s="2">
        <f t="shared" si="11"/>
        <v>0.07451231936182519</v>
      </c>
      <c r="DC42" s="2">
        <v>0.548611111111111</v>
      </c>
      <c r="DD42" s="2">
        <v>0.55</v>
      </c>
      <c r="DE42" s="2">
        <v>0.7152777777777778</v>
      </c>
      <c r="DF42" s="2">
        <f t="shared" si="121"/>
        <v>0.16666666666666674</v>
      </c>
      <c r="DG42" s="2">
        <f t="shared" si="122"/>
        <v>0.10103365337196639</v>
      </c>
      <c r="DH42" s="2">
        <f t="shared" si="123"/>
        <v>0.16527777777777775</v>
      </c>
      <c r="DI42" s="2">
        <f t="shared" si="12"/>
        <v>0.10019170626053328</v>
      </c>
      <c r="DL42" s="2">
        <v>0.5069444444444444</v>
      </c>
      <c r="DM42" s="2">
        <v>0.5069444444444444</v>
      </c>
      <c r="DN42" s="2">
        <v>0.5902777777777778</v>
      </c>
      <c r="DO42" s="2">
        <f t="shared" si="124"/>
        <v>0.08333333333333337</v>
      </c>
      <c r="DP42" s="2">
        <f t="shared" si="125"/>
        <v>0.050516826685983195</v>
      </c>
      <c r="DQ42" s="2">
        <f t="shared" si="126"/>
        <v>0.08333333333333337</v>
      </c>
      <c r="DR42" s="2">
        <f t="shared" si="13"/>
        <v>0.050516826685983195</v>
      </c>
      <c r="DU42" s="2"/>
      <c r="DV42" s="2"/>
      <c r="DW42" s="7"/>
      <c r="DX42" s="2">
        <f t="shared" si="127"/>
        <v>0</v>
      </c>
      <c r="DY42" s="2">
        <f t="shared" si="128"/>
        <v>0</v>
      </c>
      <c r="EB42" s="2">
        <v>0.6215277777777778</v>
      </c>
      <c r="EC42" s="2">
        <v>0.6243055555555556</v>
      </c>
      <c r="ED42" s="7">
        <v>0.7055555555555556</v>
      </c>
      <c r="EE42" s="2">
        <f t="shared" si="129"/>
        <v>0.08402777777777781</v>
      </c>
      <c r="EF42" s="2">
        <f t="shared" si="130"/>
        <v>0.05093780024169972</v>
      </c>
      <c r="EG42" s="2">
        <f t="shared" si="131"/>
        <v>0.08125000000000004</v>
      </c>
      <c r="EH42" s="2">
        <f t="shared" si="14"/>
        <v>0.04925390601883362</v>
      </c>
      <c r="EK42" s="2">
        <v>0.4895833333333333</v>
      </c>
      <c r="EL42" s="2">
        <v>0.4895833333333333</v>
      </c>
      <c r="EM42" s="7">
        <v>0.6013888888888889</v>
      </c>
      <c r="EN42" s="2">
        <f t="shared" si="132"/>
        <v>0.11180555555555555</v>
      </c>
      <c r="EO42" s="2">
        <f t="shared" si="94"/>
        <v>0.06777674247036075</v>
      </c>
      <c r="EP42" s="2">
        <f t="shared" si="133"/>
        <v>0.11180555555555555</v>
      </c>
      <c r="EQ42" s="2">
        <f t="shared" si="15"/>
        <v>0.06777674247036075</v>
      </c>
      <c r="ET42" s="2">
        <v>0.5694444444444444</v>
      </c>
      <c r="EU42" s="2">
        <v>0.5701388888888889</v>
      </c>
      <c r="EV42" s="7">
        <v>0.6444444444444445</v>
      </c>
      <c r="EW42" s="2">
        <f t="shared" si="16"/>
        <v>0.07500000000000007</v>
      </c>
      <c r="EX42" s="2">
        <f t="shared" si="17"/>
        <v>0.0454651440173849</v>
      </c>
      <c r="EY42" s="2">
        <f t="shared" si="18"/>
        <v>0.07430555555555562</v>
      </c>
      <c r="EZ42" s="2">
        <f t="shared" si="19"/>
        <v>0.04504417046166837</v>
      </c>
      <c r="FC42" s="2"/>
      <c r="FD42" s="2"/>
      <c r="FE42" s="7"/>
      <c r="FF42" s="2">
        <f t="shared" si="47"/>
        <v>0</v>
      </c>
      <c r="FG42" s="2">
        <f t="shared" si="48"/>
        <v>0</v>
      </c>
      <c r="FH42" s="2">
        <f t="shared" si="20"/>
        <v>0</v>
      </c>
      <c r="FI42" s="2">
        <f t="shared" si="21"/>
        <v>0</v>
      </c>
      <c r="FL42" s="2">
        <v>0.5104166666666666</v>
      </c>
      <c r="FM42" s="2"/>
      <c r="FN42" s="7"/>
      <c r="FO42" s="2">
        <f t="shared" si="22"/>
        <v>-0.5104166666666666</v>
      </c>
      <c r="FP42" s="2">
        <f t="shared" si="23"/>
        <v>-0.3094155634516469</v>
      </c>
      <c r="FQ42" s="2">
        <f t="shared" si="24"/>
        <v>0</v>
      </c>
      <c r="FR42" s="2">
        <f t="shared" si="25"/>
        <v>0</v>
      </c>
      <c r="FU42" s="2">
        <v>0.5104166666666666</v>
      </c>
      <c r="FV42" s="2"/>
      <c r="FW42" s="7"/>
      <c r="FX42" s="2">
        <f t="shared" si="26"/>
        <v>-0.5104166666666666</v>
      </c>
      <c r="FY42" s="2">
        <f t="shared" si="27"/>
        <v>-0.3094155634516469</v>
      </c>
      <c r="FZ42" s="2">
        <f t="shared" si="28"/>
        <v>-0.5104166666666666</v>
      </c>
      <c r="GA42" s="2">
        <f t="shared" si="29"/>
        <v>-0.3094155634516469</v>
      </c>
      <c r="GD42" s="2">
        <v>0.5104166666666666</v>
      </c>
      <c r="GE42" s="2"/>
      <c r="GF42" s="7"/>
      <c r="GG42" s="2">
        <f t="shared" si="30"/>
        <v>-0.5104166666666666</v>
      </c>
      <c r="GH42" s="2">
        <f t="shared" si="31"/>
        <v>0</v>
      </c>
      <c r="GI42" s="2">
        <f t="shared" si="32"/>
        <v>0</v>
      </c>
      <c r="GJ42" s="2">
        <f t="shared" si="33"/>
        <v>0</v>
      </c>
      <c r="GM42" s="2">
        <v>0.5104166666666666</v>
      </c>
      <c r="GN42" s="2"/>
      <c r="GO42" s="7"/>
      <c r="GP42" s="2">
        <f t="shared" si="34"/>
        <v>-0.5104166666666666</v>
      </c>
      <c r="GQ42" s="2">
        <f t="shared" si="35"/>
        <v>0</v>
      </c>
      <c r="GR42" s="2">
        <f t="shared" si="36"/>
        <v>0</v>
      </c>
      <c r="GS42" s="2">
        <f t="shared" si="37"/>
        <v>0</v>
      </c>
      <c r="GV42" s="2">
        <v>0.5104166666666666</v>
      </c>
      <c r="GW42" s="2"/>
      <c r="GX42" s="7"/>
      <c r="GY42" s="2">
        <f t="shared" si="38"/>
        <v>-0.5104166666666666</v>
      </c>
      <c r="GZ42" s="2">
        <f t="shared" si="39"/>
        <v>-0.3094155634516469</v>
      </c>
      <c r="HA42" s="2">
        <f t="shared" si="40"/>
        <v>0</v>
      </c>
      <c r="HB42" s="2">
        <f t="shared" si="41"/>
        <v>0</v>
      </c>
      <c r="HE42" s="2">
        <f t="shared" si="42"/>
        <v>2.1562500000000004</v>
      </c>
      <c r="HF42" s="2">
        <f t="shared" si="43"/>
        <v>1.5041666666666669</v>
      </c>
      <c r="HG42" s="2">
        <f t="shared" si="134"/>
        <v>1.393055555555556</v>
      </c>
      <c r="HH42" s="2">
        <f t="shared" si="44"/>
        <v>0.8444729527673522</v>
      </c>
      <c r="HI42" s="2">
        <f t="shared" si="45"/>
        <v>0.052779559547959515</v>
      </c>
      <c r="HJ42">
        <v>4</v>
      </c>
      <c r="HK42">
        <v>4</v>
      </c>
      <c r="HL42">
        <v>5</v>
      </c>
      <c r="HM42">
        <v>3</v>
      </c>
      <c r="HO42">
        <f t="shared" si="46"/>
        <v>16</v>
      </c>
    </row>
    <row r="43" spans="6:217" ht="12">
      <c r="F43" s="1"/>
      <c r="G43" s="1"/>
      <c r="H43" s="1"/>
      <c r="I43" s="1"/>
      <c r="J43" s="1"/>
      <c r="AO43" s="2"/>
      <c r="AW43" s="2"/>
      <c r="AX43" s="2"/>
      <c r="BF43" s="2"/>
      <c r="BG43" s="2"/>
      <c r="BM43" s="2"/>
      <c r="BN43" s="2"/>
      <c r="BO43" s="2"/>
      <c r="BP43" s="2"/>
      <c r="BX43" s="2"/>
      <c r="BY43" s="2"/>
      <c r="CG43" s="2"/>
      <c r="CH43" s="2"/>
      <c r="CP43" s="2"/>
      <c r="CQ43" s="2"/>
      <c r="CY43" s="2"/>
      <c r="CZ43" s="2"/>
      <c r="DH43" s="2"/>
      <c r="DI43" s="2"/>
      <c r="DQ43" s="2"/>
      <c r="DR43" s="2"/>
      <c r="EG43" s="2"/>
      <c r="EH43" s="2"/>
      <c r="EO43" s="2"/>
      <c r="EP43" s="2"/>
      <c r="EQ43" s="2"/>
      <c r="EW43" s="2"/>
      <c r="EX43" s="2"/>
      <c r="EY43" s="2"/>
      <c r="EZ43" s="2"/>
      <c r="FF43" s="2"/>
      <c r="FG43" s="2"/>
      <c r="FH43" s="2"/>
      <c r="FI43" s="2"/>
      <c r="FO43" s="2"/>
      <c r="FP43" s="2"/>
      <c r="FQ43" s="2"/>
      <c r="FR43" s="2"/>
      <c r="FX43" s="2"/>
      <c r="FY43" s="2"/>
      <c r="FZ43" s="2"/>
      <c r="GA43" s="2"/>
      <c r="GG43" s="2"/>
      <c r="GH43" s="2"/>
      <c r="GI43" s="2"/>
      <c r="GJ43" s="2"/>
      <c r="GP43" s="2"/>
      <c r="GQ43" s="2"/>
      <c r="GR43" s="2"/>
      <c r="GS43" s="2"/>
      <c r="GY43" s="2"/>
      <c r="GZ43" s="2"/>
      <c r="HA43" s="2"/>
      <c r="HB43" s="2"/>
      <c r="HE43" s="2"/>
      <c r="HF43" s="2"/>
      <c r="HG43" s="2"/>
      <c r="HH43" s="2"/>
      <c r="HI43" s="2"/>
    </row>
    <row r="44" spans="3:217" ht="12">
      <c r="C44" t="s">
        <v>55</v>
      </c>
      <c r="F44" s="1"/>
      <c r="G44" s="1"/>
      <c r="H44" s="1"/>
      <c r="I44" s="1"/>
      <c r="J44" s="1"/>
      <c r="AO44" s="2"/>
      <c r="AW44" s="2"/>
      <c r="AX44" s="2"/>
      <c r="BF44" s="2"/>
      <c r="BG44" s="2"/>
      <c r="BM44" s="2"/>
      <c r="BN44" s="2"/>
      <c r="BO44" s="2"/>
      <c r="BP44" s="2"/>
      <c r="BX44" s="2"/>
      <c r="BY44" s="2"/>
      <c r="CG44" s="2"/>
      <c r="CH44" s="2"/>
      <c r="CP44" s="2"/>
      <c r="CQ44" s="2"/>
      <c r="CY44" s="2"/>
      <c r="CZ44" s="2"/>
      <c r="DH44" s="2"/>
      <c r="DI44" s="2"/>
      <c r="DQ44" s="2"/>
      <c r="DR44" s="2"/>
      <c r="EG44" s="2"/>
      <c r="EH44" s="2"/>
      <c r="EO44" s="2"/>
      <c r="EP44" s="2"/>
      <c r="EQ44" s="2"/>
      <c r="EW44" s="2"/>
      <c r="EX44" s="2"/>
      <c r="EY44" s="2"/>
      <c r="EZ44" s="2"/>
      <c r="FF44" s="2"/>
      <c r="FG44" s="2"/>
      <c r="FH44" s="2"/>
      <c r="FI44" s="2"/>
      <c r="FO44" s="2"/>
      <c r="FP44" s="2"/>
      <c r="FQ44" s="2"/>
      <c r="FR44" s="2"/>
      <c r="FX44" s="2"/>
      <c r="FY44" s="2"/>
      <c r="FZ44" s="2"/>
      <c r="GA44" s="2"/>
      <c r="GG44" s="2"/>
      <c r="GH44" s="2"/>
      <c r="GI44" s="2"/>
      <c r="GJ44" s="2"/>
      <c r="GP44" s="2"/>
      <c r="GQ44" s="2"/>
      <c r="GR44" s="2"/>
      <c r="GS44" s="2"/>
      <c r="GY44" s="2"/>
      <c r="GZ44" s="2"/>
      <c r="HA44" s="2"/>
      <c r="HB44" s="2"/>
      <c r="HE44" s="2"/>
      <c r="HF44" s="2"/>
      <c r="HG44" s="2"/>
      <c r="HH44" s="2"/>
      <c r="HI44" s="2"/>
    </row>
    <row r="45" spans="6:217" ht="12">
      <c r="F45" s="1"/>
      <c r="G45" s="1"/>
      <c r="H45" s="1"/>
      <c r="I45" s="1"/>
      <c r="J45" s="1"/>
      <c r="AO45" s="2"/>
      <c r="AW45" s="2"/>
      <c r="AX45" s="2"/>
      <c r="BF45" s="2"/>
      <c r="BG45" s="2"/>
      <c r="BM45" s="2"/>
      <c r="BN45" s="2"/>
      <c r="BO45" s="2"/>
      <c r="BP45" s="2"/>
      <c r="BX45" s="2"/>
      <c r="BY45" s="2"/>
      <c r="CG45" s="2"/>
      <c r="CH45" s="2"/>
      <c r="CP45" s="2"/>
      <c r="CQ45" s="2"/>
      <c r="CY45" s="2"/>
      <c r="CZ45" s="2"/>
      <c r="DH45" s="2"/>
      <c r="DI45" s="2"/>
      <c r="DQ45" s="2"/>
      <c r="DR45" s="2"/>
      <c r="EG45" s="2"/>
      <c r="EH45" s="2"/>
      <c r="EO45" s="2"/>
      <c r="EP45" s="2"/>
      <c r="EQ45" s="2"/>
      <c r="EW45" s="2"/>
      <c r="EX45" s="2"/>
      <c r="EY45" s="2"/>
      <c r="EZ45" s="2"/>
      <c r="FF45" s="2"/>
      <c r="FG45" s="2"/>
      <c r="FH45" s="2"/>
      <c r="FI45" s="2"/>
      <c r="FO45" s="2"/>
      <c r="FP45" s="2"/>
      <c r="FQ45" s="2"/>
      <c r="FR45" s="2"/>
      <c r="FX45" s="2"/>
      <c r="FY45" s="2"/>
      <c r="FZ45" s="2"/>
      <c r="GA45" s="2"/>
      <c r="GG45" s="2"/>
      <c r="GH45" s="2"/>
      <c r="GI45" s="2"/>
      <c r="GJ45" s="2"/>
      <c r="GP45" s="2"/>
      <c r="GQ45" s="2"/>
      <c r="GR45" s="2"/>
      <c r="GS45" s="2"/>
      <c r="GY45" s="2"/>
      <c r="GZ45" s="2"/>
      <c r="HA45" s="2"/>
      <c r="HB45" s="2"/>
      <c r="HE45" s="2"/>
      <c r="HF45" s="2"/>
      <c r="HG45" s="2"/>
      <c r="HH45" s="2"/>
      <c r="HI45" s="2"/>
    </row>
    <row r="46" spans="3:223" ht="12">
      <c r="C46" t="s">
        <v>56</v>
      </c>
      <c r="F46" s="1">
        <v>1</v>
      </c>
      <c r="G46" s="1">
        <v>1</v>
      </c>
      <c r="H46" s="1">
        <f aca="true" t="shared" si="135" ref="H46:H59">$F46*$G46/170</f>
        <v>0.0058823529411764705</v>
      </c>
      <c r="I46" s="1">
        <f aca="true" t="shared" si="136" ref="I46:I59">(SQRT($H46)+2)/10</f>
        <v>0.20766964988847372</v>
      </c>
      <c r="J46" s="1"/>
      <c r="K46" s="2"/>
      <c r="M46" s="2">
        <f aca="true" t="shared" si="137" ref="M46:M59">$L46-$K46</f>
        <v>0</v>
      </c>
      <c r="N46" s="2">
        <f aca="true" t="shared" si="138" ref="N46:N59">$I46*$M46</f>
        <v>0</v>
      </c>
      <c r="Q46" s="2"/>
      <c r="S46" s="2">
        <f aca="true" t="shared" si="139" ref="S46:S59">$R46-$Q46</f>
        <v>0</v>
      </c>
      <c r="T46" s="2">
        <f aca="true" t="shared" si="140" ref="T46:T59">$I46*$S46</f>
        <v>0</v>
      </c>
      <c r="W46" s="2"/>
      <c r="Y46" s="2">
        <f aca="true" t="shared" si="141" ref="Y46:Y59">$X46-$W46</f>
        <v>0</v>
      </c>
      <c r="Z46" s="2">
        <f aca="true" t="shared" si="142" ref="Z46:Z59">$I46*$Y46</f>
        <v>0</v>
      </c>
      <c r="AC46" s="2"/>
      <c r="AE46" s="2">
        <f aca="true" t="shared" si="143" ref="AE46:AE54">$AD46-$AC46</f>
        <v>0</v>
      </c>
      <c r="AF46" s="2">
        <f aca="true" t="shared" si="144" ref="AF46:AF59">$I46*$AE46</f>
        <v>0</v>
      </c>
      <c r="AI46" s="2"/>
      <c r="AJ46" s="2"/>
      <c r="AL46" s="2">
        <f aca="true" t="shared" si="145" ref="AL46:AL59">$AK46-$AI46</f>
        <v>0</v>
      </c>
      <c r="AM46" s="2">
        <f aca="true" t="shared" si="146" ref="AM46:AM59">$I46*$AL46</f>
        <v>0</v>
      </c>
      <c r="AN46" s="2">
        <f aca="true" t="shared" si="147" ref="AN46:AN59">SUM(AK46-AJ46)</f>
        <v>0</v>
      </c>
      <c r="AO46" s="2">
        <f t="shared" si="60"/>
        <v>0</v>
      </c>
      <c r="AR46" s="2"/>
      <c r="AS46" s="2"/>
      <c r="AU46" s="2">
        <f aca="true" t="shared" si="148" ref="AU46:AU59">$AT46-$AR46</f>
        <v>0</v>
      </c>
      <c r="AV46" s="2">
        <f aca="true" t="shared" si="149" ref="AV46:AV59">$I46*$AU46</f>
        <v>0</v>
      </c>
      <c r="AW46" s="2">
        <f t="shared" si="4"/>
        <v>0</v>
      </c>
      <c r="AX46" s="2">
        <f t="shared" si="5"/>
        <v>0</v>
      </c>
      <c r="BA46" s="2"/>
      <c r="BB46" s="2"/>
      <c r="BC46" s="2"/>
      <c r="BD46" s="2">
        <f aca="true" t="shared" si="150" ref="BD46:BD59">$BC46-$BA46</f>
        <v>0</v>
      </c>
      <c r="BE46" s="2">
        <f aca="true" t="shared" si="151" ref="BE46:BE59">$I46*$BD46</f>
        <v>0</v>
      </c>
      <c r="BF46" s="2">
        <f t="shared" si="6"/>
        <v>0</v>
      </c>
      <c r="BG46" s="2">
        <f t="shared" si="7"/>
        <v>0</v>
      </c>
      <c r="BJ46" s="2"/>
      <c r="BK46" s="2"/>
      <c r="BL46" s="2"/>
      <c r="BM46" s="2">
        <f t="shared" si="49"/>
        <v>0</v>
      </c>
      <c r="BN46" s="2">
        <f t="shared" si="50"/>
        <v>0</v>
      </c>
      <c r="BO46" s="2">
        <f aca="true" t="shared" si="152" ref="BO46:BO59">SUM(BL46-BK46)</f>
        <v>0</v>
      </c>
      <c r="BP46" s="2">
        <f t="shared" si="51"/>
        <v>0</v>
      </c>
      <c r="BS46" s="2"/>
      <c r="BT46" s="2"/>
      <c r="BU46" s="2"/>
      <c r="BV46" s="2">
        <f>$R46-$Q46</f>
        <v>0</v>
      </c>
      <c r="BW46" s="2">
        <f aca="true" t="shared" si="153" ref="BW46:BW59">$I46*$BV46</f>
        <v>0</v>
      </c>
      <c r="BX46" s="2">
        <f aca="true" t="shared" si="154" ref="BX46:BX59">SUM(BU46-BT46)</f>
        <v>0</v>
      </c>
      <c r="BY46" s="2">
        <f t="shared" si="8"/>
        <v>0</v>
      </c>
      <c r="CB46" s="2">
        <v>0.5729166666666666</v>
      </c>
      <c r="CC46" s="2">
        <v>0.5756944444444444</v>
      </c>
      <c r="CD46" s="2">
        <v>0.7083333333333334</v>
      </c>
      <c r="CE46" s="2">
        <f aca="true" t="shared" si="155" ref="CE46:CE59">$CD46-$CB46</f>
        <v>0.13541666666666674</v>
      </c>
      <c r="CF46" s="2">
        <f aca="true" t="shared" si="156" ref="CF46:CF59">$I46*$CE46</f>
        <v>0.02812193175573083</v>
      </c>
      <c r="CG46" s="2">
        <f aca="true" t="shared" si="157" ref="CG46:CG59">SUM(CD46-CC46)</f>
        <v>0.13263888888888897</v>
      </c>
      <c r="CH46" s="2">
        <f t="shared" si="9"/>
        <v>0.02754507161715174</v>
      </c>
      <c r="CI46" s="2"/>
      <c r="CK46" s="2">
        <v>0.5555555555555556</v>
      </c>
      <c r="CL46" s="2">
        <v>0.5569444444444445</v>
      </c>
      <c r="CM46" s="2">
        <v>0.7222222222222222</v>
      </c>
      <c r="CN46" s="2">
        <f aca="true" t="shared" si="158" ref="CN46:CN59">$CM46-$CK46</f>
        <v>0.16666666666666663</v>
      </c>
      <c r="CO46" s="2">
        <f aca="true" t="shared" si="159" ref="CO46:CO59">$I46*$CN46</f>
        <v>0.034611608314745614</v>
      </c>
      <c r="CP46" s="2">
        <f aca="true" t="shared" si="160" ref="CP46:CP59">SUM(CM46-CL46)</f>
        <v>0.16527777777777775</v>
      </c>
      <c r="CQ46" s="2">
        <f t="shared" si="10"/>
        <v>0.03432317824545607</v>
      </c>
      <c r="CT46" s="2"/>
      <c r="CU46" s="2"/>
      <c r="CV46" s="2"/>
      <c r="CW46" s="2">
        <f aca="true" t="shared" si="161" ref="CW46:CW59">$CV46-$CT46</f>
        <v>0</v>
      </c>
      <c r="CX46" s="2">
        <f aca="true" t="shared" si="162" ref="CX46:CX59">$I46*$CW46</f>
        <v>0</v>
      </c>
      <c r="CY46" s="2">
        <f aca="true" t="shared" si="163" ref="CY46:CY59">SUM(CV46-CU46)</f>
        <v>0</v>
      </c>
      <c r="CZ46" s="2">
        <f t="shared" si="11"/>
        <v>0</v>
      </c>
      <c r="DC46" s="2">
        <v>0.5555555555555556</v>
      </c>
      <c r="DD46" s="2">
        <v>0.5631944444444444</v>
      </c>
      <c r="DE46" s="2">
        <v>0.7222222222222222</v>
      </c>
      <c r="DF46" s="2">
        <f aca="true" t="shared" si="164" ref="DF46:DF59">$DE46-$DC46</f>
        <v>0.16666666666666663</v>
      </c>
      <c r="DG46" s="2">
        <f aca="true" t="shared" si="165" ref="DG46:DG59">$I46*$DF46</f>
        <v>0.034611608314745614</v>
      </c>
      <c r="DH46" s="2">
        <f aca="true" t="shared" si="166" ref="DH46:DH59">SUM(DE46-DD46)</f>
        <v>0.15902777777777777</v>
      </c>
      <c r="DI46" s="2">
        <f t="shared" si="12"/>
        <v>0.03302524293365311</v>
      </c>
      <c r="DL46" s="2">
        <v>0.513888888888889</v>
      </c>
      <c r="DM46" s="2">
        <v>0.5159722222222222</v>
      </c>
      <c r="DN46" s="2">
        <v>0.6590277777777778</v>
      </c>
      <c r="DO46" s="2">
        <f aca="true" t="shared" si="167" ref="DO46:DO59">$DN46-$DL46</f>
        <v>0.14513888888888882</v>
      </c>
      <c r="DP46" s="2">
        <f aca="true" t="shared" si="168" ref="DP46:DP59">$I46*$DO46</f>
        <v>0.03014094224075763</v>
      </c>
      <c r="DQ46" s="2">
        <f aca="true" t="shared" si="169" ref="DQ46:DQ59">SUM(DN46-DM46)</f>
        <v>0.1430555555555556</v>
      </c>
      <c r="DR46" s="2">
        <f t="shared" si="13"/>
        <v>0.029708297136823335</v>
      </c>
      <c r="DU46" s="2"/>
      <c r="DV46" s="2"/>
      <c r="DX46" s="2">
        <f aca="true" t="shared" si="170" ref="DX46:DX59">$DW46-$DU46</f>
        <v>0</v>
      </c>
      <c r="DY46" s="2">
        <f aca="true" t="shared" si="171" ref="DY46:DY59">$I46*$DX46</f>
        <v>0</v>
      </c>
      <c r="EB46" s="2"/>
      <c r="EC46" s="2"/>
      <c r="EE46" s="2">
        <f aca="true" t="shared" si="172" ref="EE46:EE59">$ED46-$EB46</f>
        <v>0</v>
      </c>
      <c r="EF46" s="2">
        <f aca="true" t="shared" si="173" ref="EF46:EF59">$I46*$EE46</f>
        <v>0</v>
      </c>
      <c r="EG46" s="2">
        <f aca="true" t="shared" si="174" ref="EG46:EG59">SUM(ED46-EC46)</f>
        <v>0</v>
      </c>
      <c r="EH46" s="2">
        <f t="shared" si="14"/>
        <v>0</v>
      </c>
      <c r="EK46" s="2"/>
      <c r="EL46" s="2"/>
      <c r="EN46" s="2">
        <f aca="true" t="shared" si="175" ref="EN46:EN59">$EM46-$EK46</f>
        <v>0</v>
      </c>
      <c r="EO46" s="2">
        <f t="shared" si="94"/>
        <v>0</v>
      </c>
      <c r="EP46" s="2">
        <f aca="true" t="shared" si="176" ref="EP46:EP59">SUM(EM46-EL46)</f>
        <v>0</v>
      </c>
      <c r="EQ46" s="2">
        <f t="shared" si="15"/>
        <v>0</v>
      </c>
      <c r="ET46" s="2"/>
      <c r="EU46" s="2"/>
      <c r="EW46" s="2">
        <f t="shared" si="16"/>
        <v>0</v>
      </c>
      <c r="EX46" s="2">
        <f t="shared" si="17"/>
        <v>0</v>
      </c>
      <c r="EY46" s="2">
        <f t="shared" si="18"/>
        <v>0</v>
      </c>
      <c r="EZ46" s="2">
        <f t="shared" si="19"/>
        <v>0</v>
      </c>
      <c r="FC46" s="2"/>
      <c r="FD46" s="2"/>
      <c r="FF46" s="2">
        <f t="shared" si="47"/>
        <v>0</v>
      </c>
      <c r="FG46" s="2">
        <f t="shared" si="48"/>
        <v>0</v>
      </c>
      <c r="FH46" s="2">
        <f t="shared" si="20"/>
        <v>0</v>
      </c>
      <c r="FI46" s="2">
        <f t="shared" si="21"/>
        <v>0</v>
      </c>
      <c r="FL46" s="2"/>
      <c r="FM46" s="2"/>
      <c r="FO46" s="2">
        <f t="shared" si="22"/>
        <v>0</v>
      </c>
      <c r="FP46" s="2">
        <f t="shared" si="23"/>
        <v>0</v>
      </c>
      <c r="FQ46" s="2">
        <f t="shared" si="24"/>
        <v>0</v>
      </c>
      <c r="FR46" s="2">
        <f t="shared" si="25"/>
        <v>0</v>
      </c>
      <c r="FU46" s="2"/>
      <c r="FV46" s="2"/>
      <c r="FX46" s="2">
        <f t="shared" si="26"/>
        <v>0</v>
      </c>
      <c r="FY46" s="2">
        <f t="shared" si="27"/>
        <v>0</v>
      </c>
      <c r="FZ46" s="2">
        <f t="shared" si="28"/>
        <v>0</v>
      </c>
      <c r="GA46" s="2">
        <f t="shared" si="29"/>
        <v>0</v>
      </c>
      <c r="GD46" s="2"/>
      <c r="GE46" s="2"/>
      <c r="GG46" s="2">
        <f t="shared" si="30"/>
        <v>0</v>
      </c>
      <c r="GH46" s="2">
        <f t="shared" si="31"/>
        <v>0</v>
      </c>
      <c r="GI46" s="2">
        <f t="shared" si="32"/>
        <v>0</v>
      </c>
      <c r="GJ46" s="2">
        <f t="shared" si="33"/>
        <v>0</v>
      </c>
      <c r="GM46" s="2"/>
      <c r="GN46" s="2"/>
      <c r="GP46" s="2"/>
      <c r="GQ46" s="2"/>
      <c r="GR46" s="2"/>
      <c r="GS46" s="2"/>
      <c r="GV46" s="2"/>
      <c r="GW46" s="2"/>
      <c r="GY46" s="2"/>
      <c r="GZ46" s="2"/>
      <c r="HA46" s="2"/>
      <c r="HB46" s="2"/>
      <c r="HE46" s="2">
        <f t="shared" si="42"/>
        <v>0.6138888888888888</v>
      </c>
      <c r="HF46" s="2">
        <f t="shared" si="43"/>
        <v>0.6000000000000001</v>
      </c>
      <c r="HG46" s="2">
        <f aca="true" t="shared" si="177" ref="HG46:HG59">SUM(AN46+AW46+BF46+BO46+BV46+CG46+CP46+CY46+DH46+DQ46+EG46+EY46)</f>
        <v>0.6000000000000001</v>
      </c>
      <c r="HH46" s="2">
        <f t="shared" si="44"/>
        <v>0.12460178993308425</v>
      </c>
      <c r="HI46" s="2">
        <f t="shared" si="45"/>
        <v>0.031150447483271063</v>
      </c>
      <c r="HJ46">
        <v>0</v>
      </c>
      <c r="HK46">
        <v>0</v>
      </c>
      <c r="HL46">
        <v>4</v>
      </c>
      <c r="HM46">
        <v>0</v>
      </c>
      <c r="HO46">
        <f t="shared" si="46"/>
        <v>4</v>
      </c>
    </row>
    <row r="47" spans="3:223" ht="12">
      <c r="C47" t="s">
        <v>71</v>
      </c>
      <c r="D47">
        <v>11.05</v>
      </c>
      <c r="F47" s="1">
        <v>11.05</v>
      </c>
      <c r="G47" s="1">
        <v>1</v>
      </c>
      <c r="H47" s="1">
        <f t="shared" si="135"/>
        <v>0.065</v>
      </c>
      <c r="I47" s="1">
        <f t="shared" si="136"/>
        <v>0.22549509756796393</v>
      </c>
      <c r="J47" s="1"/>
      <c r="K47" s="2">
        <v>0.4375</v>
      </c>
      <c r="L47" s="7">
        <v>0.6666666666666666</v>
      </c>
      <c r="M47" s="2">
        <f t="shared" si="137"/>
        <v>0.22916666666666663</v>
      </c>
      <c r="N47" s="2">
        <f t="shared" si="138"/>
        <v>0.051675959859325056</v>
      </c>
      <c r="Q47" s="2">
        <v>0.4375</v>
      </c>
      <c r="R47" s="7">
        <v>0.65625</v>
      </c>
      <c r="S47" s="2">
        <f t="shared" si="139"/>
        <v>0.21875</v>
      </c>
      <c r="T47" s="2">
        <f t="shared" si="140"/>
        <v>0.04932705259299211</v>
      </c>
      <c r="W47" s="2"/>
      <c r="X47" s="7"/>
      <c r="Y47" s="2">
        <f t="shared" si="141"/>
        <v>0</v>
      </c>
      <c r="Z47" s="2">
        <f t="shared" si="142"/>
        <v>0</v>
      </c>
      <c r="AC47" s="2">
        <v>0.4791666666666667</v>
      </c>
      <c r="AD47" s="7">
        <v>0.625</v>
      </c>
      <c r="AE47" s="2">
        <f t="shared" si="143"/>
        <v>0.14583333333333331</v>
      </c>
      <c r="AF47" s="2">
        <f t="shared" si="144"/>
        <v>0.032884701728661404</v>
      </c>
      <c r="AI47" s="2"/>
      <c r="AJ47" s="2"/>
      <c r="AK47" s="7"/>
      <c r="AL47" s="2">
        <f t="shared" si="145"/>
        <v>0</v>
      </c>
      <c r="AM47" s="2">
        <f t="shared" si="146"/>
        <v>0</v>
      </c>
      <c r="AN47" s="2">
        <f t="shared" si="147"/>
        <v>0</v>
      </c>
      <c r="AO47" s="2">
        <f t="shared" si="60"/>
        <v>0</v>
      </c>
      <c r="AR47" s="2"/>
      <c r="AS47" s="2"/>
      <c r="AT47" s="7"/>
      <c r="AU47" s="2">
        <f t="shared" si="148"/>
        <v>0</v>
      </c>
      <c r="AV47" s="2">
        <f t="shared" si="149"/>
        <v>0</v>
      </c>
      <c r="AW47" s="2">
        <f t="shared" si="4"/>
        <v>0</v>
      </c>
      <c r="AX47" s="2">
        <f t="shared" si="5"/>
        <v>0</v>
      </c>
      <c r="BA47" s="2"/>
      <c r="BB47" s="2"/>
      <c r="BC47" s="2"/>
      <c r="BD47" s="2">
        <f t="shared" si="150"/>
        <v>0</v>
      </c>
      <c r="BE47" s="2">
        <f t="shared" si="151"/>
        <v>0</v>
      </c>
      <c r="BF47" s="2">
        <f t="shared" si="6"/>
        <v>0</v>
      </c>
      <c r="BG47" s="2">
        <f t="shared" si="7"/>
        <v>0</v>
      </c>
      <c r="BJ47" s="2"/>
      <c r="BK47" s="2"/>
      <c r="BL47" s="2"/>
      <c r="BM47" s="2">
        <f t="shared" si="49"/>
        <v>0</v>
      </c>
      <c r="BN47" s="2">
        <f t="shared" si="50"/>
        <v>0</v>
      </c>
      <c r="BO47" s="2">
        <f t="shared" si="152"/>
        <v>0</v>
      </c>
      <c r="BP47" s="2">
        <f t="shared" si="51"/>
        <v>0</v>
      </c>
      <c r="BS47" s="2"/>
      <c r="BT47" s="2"/>
      <c r="BU47" s="2"/>
      <c r="BV47" s="2">
        <f aca="true" t="shared" si="178" ref="BV47:BV59">$BU47-$BS47</f>
        <v>0</v>
      </c>
      <c r="BW47" s="2">
        <f t="shared" si="153"/>
        <v>0</v>
      </c>
      <c r="BX47" s="2">
        <f t="shared" si="154"/>
        <v>0</v>
      </c>
      <c r="BY47" s="2">
        <f t="shared" si="8"/>
        <v>0</v>
      </c>
      <c r="CB47" s="2"/>
      <c r="CC47" s="2"/>
      <c r="CD47" s="2"/>
      <c r="CE47" s="2">
        <f t="shared" si="155"/>
        <v>0</v>
      </c>
      <c r="CF47" s="2">
        <f t="shared" si="156"/>
        <v>0</v>
      </c>
      <c r="CG47" s="2">
        <f t="shared" si="157"/>
        <v>0</v>
      </c>
      <c r="CH47" s="2">
        <f t="shared" si="9"/>
        <v>0</v>
      </c>
      <c r="CI47" s="2"/>
      <c r="CK47" s="2"/>
      <c r="CL47" s="2"/>
      <c r="CM47" s="2"/>
      <c r="CN47" s="2">
        <f t="shared" si="158"/>
        <v>0</v>
      </c>
      <c r="CO47" s="2">
        <f t="shared" si="159"/>
        <v>0</v>
      </c>
      <c r="CP47" s="2">
        <f t="shared" si="160"/>
        <v>0</v>
      </c>
      <c r="CQ47" s="2">
        <f t="shared" si="10"/>
        <v>0</v>
      </c>
      <c r="CT47" s="2"/>
      <c r="CU47" s="2"/>
      <c r="CV47" s="2"/>
      <c r="CW47" s="2">
        <f t="shared" si="161"/>
        <v>0</v>
      </c>
      <c r="CX47" s="2">
        <f t="shared" si="162"/>
        <v>0</v>
      </c>
      <c r="CY47" s="2">
        <f t="shared" si="163"/>
        <v>0</v>
      </c>
      <c r="CZ47" s="2">
        <f t="shared" si="11"/>
        <v>0</v>
      </c>
      <c r="DC47" s="2"/>
      <c r="DD47" s="2"/>
      <c r="DE47" s="2"/>
      <c r="DF47" s="2">
        <f t="shared" si="164"/>
        <v>0</v>
      </c>
      <c r="DG47" s="2">
        <f t="shared" si="165"/>
        <v>0</v>
      </c>
      <c r="DH47" s="2">
        <f t="shared" si="166"/>
        <v>0</v>
      </c>
      <c r="DI47" s="2">
        <f t="shared" si="12"/>
        <v>0</v>
      </c>
      <c r="DL47" s="2"/>
      <c r="DM47" s="2"/>
      <c r="DN47" s="2"/>
      <c r="DO47" s="2">
        <f t="shared" si="167"/>
        <v>0</v>
      </c>
      <c r="DP47" s="2">
        <f t="shared" si="168"/>
        <v>0</v>
      </c>
      <c r="DQ47" s="2">
        <f t="shared" si="169"/>
        <v>0</v>
      </c>
      <c r="DR47" s="2">
        <f t="shared" si="13"/>
        <v>0</v>
      </c>
      <c r="DU47" s="2"/>
      <c r="DV47" s="2"/>
      <c r="DW47" s="7"/>
      <c r="DX47" s="2">
        <f t="shared" si="170"/>
        <v>0</v>
      </c>
      <c r="DY47" s="2">
        <f t="shared" si="171"/>
        <v>0</v>
      </c>
      <c r="EB47" s="2"/>
      <c r="EC47" s="2"/>
      <c r="ED47" s="7"/>
      <c r="EE47" s="2">
        <f t="shared" si="172"/>
        <v>0</v>
      </c>
      <c r="EF47" s="2">
        <f t="shared" si="173"/>
        <v>0</v>
      </c>
      <c r="EG47" s="2">
        <f t="shared" si="174"/>
        <v>0</v>
      </c>
      <c r="EH47" s="2">
        <f t="shared" si="14"/>
        <v>0</v>
      </c>
      <c r="EK47" s="2"/>
      <c r="EL47" s="2"/>
      <c r="EM47" s="7"/>
      <c r="EN47" s="2">
        <f t="shared" si="175"/>
        <v>0</v>
      </c>
      <c r="EO47" s="2">
        <f t="shared" si="94"/>
        <v>0</v>
      </c>
      <c r="EP47" s="2">
        <f t="shared" si="176"/>
        <v>0</v>
      </c>
      <c r="EQ47" s="2">
        <f t="shared" si="15"/>
        <v>0</v>
      </c>
      <c r="ET47" s="2"/>
      <c r="EU47" s="2"/>
      <c r="EV47" s="7"/>
      <c r="EW47" s="2">
        <f t="shared" si="16"/>
        <v>0</v>
      </c>
      <c r="EX47" s="2">
        <f t="shared" si="17"/>
        <v>0</v>
      </c>
      <c r="EY47" s="2">
        <f t="shared" si="18"/>
        <v>0</v>
      </c>
      <c r="EZ47" s="2">
        <f t="shared" si="19"/>
        <v>0</v>
      </c>
      <c r="FC47" s="2"/>
      <c r="FD47" s="2"/>
      <c r="FE47" s="7"/>
      <c r="FF47" s="2">
        <f t="shared" si="47"/>
        <v>0</v>
      </c>
      <c r="FG47" s="2">
        <f t="shared" si="48"/>
        <v>0</v>
      </c>
      <c r="FH47" s="2">
        <f t="shared" si="20"/>
        <v>0</v>
      </c>
      <c r="FI47" s="2">
        <f t="shared" si="21"/>
        <v>0</v>
      </c>
      <c r="FL47" s="2"/>
      <c r="FM47" s="2"/>
      <c r="FN47" s="7"/>
      <c r="FO47" s="2">
        <f t="shared" si="22"/>
        <v>0</v>
      </c>
      <c r="FP47" s="2">
        <f t="shared" si="23"/>
        <v>0</v>
      </c>
      <c r="FQ47" s="2">
        <f t="shared" si="24"/>
        <v>0</v>
      </c>
      <c r="FR47" s="2">
        <f t="shared" si="25"/>
        <v>0</v>
      </c>
      <c r="FU47" s="2"/>
      <c r="FV47" s="2"/>
      <c r="FW47" s="7"/>
      <c r="FX47" s="2">
        <f t="shared" si="26"/>
        <v>0</v>
      </c>
      <c r="FY47" s="2">
        <f t="shared" si="27"/>
        <v>0</v>
      </c>
      <c r="FZ47" s="2">
        <f t="shared" si="28"/>
        <v>0</v>
      </c>
      <c r="GA47" s="2">
        <f t="shared" si="29"/>
        <v>0</v>
      </c>
      <c r="GD47" s="2"/>
      <c r="GE47" s="2"/>
      <c r="GF47" s="7"/>
      <c r="GG47" s="2">
        <f t="shared" si="30"/>
        <v>0</v>
      </c>
      <c r="GH47" s="2">
        <f t="shared" si="31"/>
        <v>0</v>
      </c>
      <c r="GI47" s="2">
        <f t="shared" si="32"/>
        <v>0</v>
      </c>
      <c r="GJ47" s="2">
        <f t="shared" si="33"/>
        <v>0</v>
      </c>
      <c r="GM47" s="2"/>
      <c r="GN47" s="2"/>
      <c r="GO47" s="7"/>
      <c r="GP47" s="2">
        <f t="shared" si="34"/>
        <v>0</v>
      </c>
      <c r="GQ47" s="2">
        <f t="shared" si="35"/>
        <v>0</v>
      </c>
      <c r="GR47" s="2">
        <f t="shared" si="36"/>
        <v>0</v>
      </c>
      <c r="GS47" s="2">
        <f t="shared" si="37"/>
        <v>0</v>
      </c>
      <c r="GV47" s="2"/>
      <c r="GW47" s="2"/>
      <c r="GX47" s="7"/>
      <c r="GY47" s="2">
        <f t="shared" si="38"/>
        <v>0</v>
      </c>
      <c r="GZ47" s="2">
        <f t="shared" si="39"/>
        <v>0</v>
      </c>
      <c r="HA47" s="2">
        <f t="shared" si="40"/>
        <v>0</v>
      </c>
      <c r="HB47" s="2">
        <f t="shared" si="41"/>
        <v>0</v>
      </c>
      <c r="HE47" s="2">
        <f t="shared" si="42"/>
        <v>0.59375</v>
      </c>
      <c r="HF47" s="2">
        <f t="shared" si="43"/>
        <v>0</v>
      </c>
      <c r="HG47" s="2">
        <f t="shared" si="177"/>
        <v>0</v>
      </c>
      <c r="HH47" s="2">
        <f t="shared" si="44"/>
        <v>0</v>
      </c>
      <c r="HI47" s="2">
        <f t="shared" si="45"/>
        <v>0</v>
      </c>
      <c r="HJ47">
        <v>3</v>
      </c>
      <c r="HK47">
        <v>0</v>
      </c>
      <c r="HL47">
        <v>0</v>
      </c>
      <c r="HM47">
        <v>0</v>
      </c>
      <c r="HO47">
        <f t="shared" si="46"/>
        <v>3</v>
      </c>
    </row>
    <row r="48" spans="3:223" ht="12">
      <c r="C48" t="s">
        <v>57</v>
      </c>
      <c r="D48">
        <v>14</v>
      </c>
      <c r="E48">
        <v>135</v>
      </c>
      <c r="F48" s="1">
        <v>14</v>
      </c>
      <c r="G48" s="1">
        <v>135</v>
      </c>
      <c r="H48" s="1">
        <f t="shared" si="135"/>
        <v>11.117647058823529</v>
      </c>
      <c r="I48" s="1">
        <f t="shared" si="136"/>
        <v>0.5334313581357268</v>
      </c>
      <c r="J48" s="1"/>
      <c r="K48" s="2">
        <v>0.4375</v>
      </c>
      <c r="L48" s="7">
        <v>0.6458333333333334</v>
      </c>
      <c r="M48" s="2">
        <f t="shared" si="137"/>
        <v>0.20833333333333337</v>
      </c>
      <c r="N48" s="2">
        <f t="shared" si="138"/>
        <v>0.11113153294494311</v>
      </c>
      <c r="Q48" s="2">
        <v>0.4375</v>
      </c>
      <c r="R48" s="7">
        <v>0.6409722222222222</v>
      </c>
      <c r="S48" s="2">
        <f t="shared" si="139"/>
        <v>0.20347222222222217</v>
      </c>
      <c r="T48" s="2">
        <f t="shared" si="140"/>
        <v>0.1085384638428944</v>
      </c>
      <c r="W48" s="2"/>
      <c r="X48" s="7"/>
      <c r="Y48" s="2">
        <f t="shared" si="141"/>
        <v>0</v>
      </c>
      <c r="Z48" s="2">
        <f t="shared" si="142"/>
        <v>0</v>
      </c>
      <c r="AC48" s="2">
        <v>0.4791666666666667</v>
      </c>
      <c r="AD48" s="7">
        <v>0.607638888888889</v>
      </c>
      <c r="AE48" s="2">
        <f t="shared" si="143"/>
        <v>0.12847222222222227</v>
      </c>
      <c r="AF48" s="2">
        <f t="shared" si="144"/>
        <v>0.06853111198271493</v>
      </c>
      <c r="AI48" s="2">
        <v>0.6875</v>
      </c>
      <c r="AJ48" s="2">
        <v>0.7125</v>
      </c>
      <c r="AK48" s="7">
        <v>0.8819444444444445</v>
      </c>
      <c r="AL48" s="2">
        <f t="shared" si="145"/>
        <v>0.19444444444444453</v>
      </c>
      <c r="AM48" s="2">
        <f t="shared" si="146"/>
        <v>0.10372276408194693</v>
      </c>
      <c r="AN48" s="2">
        <f t="shared" si="147"/>
        <v>0.1694444444444445</v>
      </c>
      <c r="AO48" s="2">
        <f t="shared" si="60"/>
        <v>0.09038698012855374</v>
      </c>
      <c r="AR48" s="2">
        <v>0.4375</v>
      </c>
      <c r="AS48" s="2">
        <v>0.44930555555555557</v>
      </c>
      <c r="AT48" s="7">
        <v>0.6458333333333334</v>
      </c>
      <c r="AU48" s="2">
        <f t="shared" si="148"/>
        <v>0.20833333333333337</v>
      </c>
      <c r="AV48" s="2">
        <f t="shared" si="149"/>
        <v>0.11113153294494311</v>
      </c>
      <c r="AW48" s="2">
        <f t="shared" si="4"/>
        <v>0.1965277777777778</v>
      </c>
      <c r="AX48" s="2">
        <f t="shared" si="5"/>
        <v>0.10483407941139633</v>
      </c>
      <c r="BA48" s="2">
        <v>0.5416666666666666</v>
      </c>
      <c r="BB48" s="2">
        <v>0.5430555555555555</v>
      </c>
      <c r="BC48" s="2">
        <v>0.7145833333333332</v>
      </c>
      <c r="BD48" s="2">
        <f t="shared" si="150"/>
        <v>0.1729166666666666</v>
      </c>
      <c r="BE48" s="2">
        <f t="shared" si="151"/>
        <v>0.09223917234430273</v>
      </c>
      <c r="BF48" s="2">
        <f t="shared" si="6"/>
        <v>0.17152777777777772</v>
      </c>
      <c r="BG48" s="2">
        <f t="shared" si="7"/>
        <v>0.09149829545800311</v>
      </c>
      <c r="BJ48" s="2">
        <v>0.5729166666666666</v>
      </c>
      <c r="BK48" s="2"/>
      <c r="BL48" s="2"/>
      <c r="BM48" s="2">
        <f t="shared" si="49"/>
        <v>-0.5729166666666666</v>
      </c>
      <c r="BN48" s="2">
        <f t="shared" si="50"/>
        <v>-0.30561171559859346</v>
      </c>
      <c r="BO48" s="2">
        <f t="shared" si="152"/>
        <v>0</v>
      </c>
      <c r="BP48" s="2">
        <f t="shared" si="51"/>
        <v>0</v>
      </c>
      <c r="BS48" s="2">
        <v>0.5</v>
      </c>
      <c r="BT48" s="2">
        <v>0.5034722222222222</v>
      </c>
      <c r="BU48" s="2">
        <v>0.5923611111111111</v>
      </c>
      <c r="BV48" s="2">
        <f t="shared" si="178"/>
        <v>0.09236111111111112</v>
      </c>
      <c r="BW48" s="2">
        <f t="shared" si="153"/>
        <v>0.04926831293892477</v>
      </c>
      <c r="BX48" s="2">
        <f t="shared" si="154"/>
        <v>0.0888888888888889</v>
      </c>
      <c r="BY48" s="2">
        <f t="shared" si="8"/>
        <v>0.04741612072317573</v>
      </c>
      <c r="CB48" s="2"/>
      <c r="CC48" s="2"/>
      <c r="CD48" s="2"/>
      <c r="CE48" s="2">
        <f t="shared" si="155"/>
        <v>0</v>
      </c>
      <c r="CF48" s="2">
        <f t="shared" si="156"/>
        <v>0</v>
      </c>
      <c r="CG48" s="2">
        <f t="shared" si="157"/>
        <v>0</v>
      </c>
      <c r="CH48" s="2">
        <f t="shared" si="9"/>
        <v>0</v>
      </c>
      <c r="CI48" s="2"/>
      <c r="CK48" s="2"/>
      <c r="CL48" s="2"/>
      <c r="CM48" s="2"/>
      <c r="CN48" s="2">
        <f t="shared" si="158"/>
        <v>0</v>
      </c>
      <c r="CO48" s="2">
        <f t="shared" si="159"/>
        <v>0</v>
      </c>
      <c r="CP48" s="2">
        <f t="shared" si="160"/>
        <v>0</v>
      </c>
      <c r="CQ48" s="2">
        <f t="shared" si="10"/>
        <v>0</v>
      </c>
      <c r="CT48" s="2"/>
      <c r="CU48" s="2"/>
      <c r="CV48" s="2"/>
      <c r="CW48" s="2">
        <f t="shared" si="161"/>
        <v>0</v>
      </c>
      <c r="CX48" s="2">
        <f t="shared" si="162"/>
        <v>0</v>
      </c>
      <c r="CY48" s="2">
        <f t="shared" si="163"/>
        <v>0</v>
      </c>
      <c r="CZ48" s="2">
        <f t="shared" si="11"/>
        <v>0</v>
      </c>
      <c r="DC48" s="2"/>
      <c r="DD48" s="2"/>
      <c r="DE48" s="2"/>
      <c r="DF48" s="2">
        <f t="shared" si="164"/>
        <v>0</v>
      </c>
      <c r="DG48" s="2">
        <f t="shared" si="165"/>
        <v>0</v>
      </c>
      <c r="DH48" s="2">
        <f t="shared" si="166"/>
        <v>0</v>
      </c>
      <c r="DI48" s="2">
        <f t="shared" si="12"/>
        <v>0</v>
      </c>
      <c r="DL48" s="2"/>
      <c r="DM48" s="2"/>
      <c r="DN48" s="2"/>
      <c r="DO48" s="2">
        <f t="shared" si="167"/>
        <v>0</v>
      </c>
      <c r="DP48" s="2">
        <f t="shared" si="168"/>
        <v>0</v>
      </c>
      <c r="DQ48" s="2">
        <f t="shared" si="169"/>
        <v>0</v>
      </c>
      <c r="DR48" s="2">
        <f t="shared" si="13"/>
        <v>0</v>
      </c>
      <c r="DU48" s="2"/>
      <c r="DV48" s="2"/>
      <c r="DW48" s="7"/>
      <c r="DX48" s="2">
        <f t="shared" si="170"/>
        <v>0</v>
      </c>
      <c r="DY48" s="2">
        <f t="shared" si="171"/>
        <v>0</v>
      </c>
      <c r="EB48" s="2">
        <v>0.6284722222222222</v>
      </c>
      <c r="EC48" s="2">
        <v>0.6319444444444444</v>
      </c>
      <c r="ED48" s="7">
        <v>0.7270833333333333</v>
      </c>
      <c r="EE48" s="2">
        <f t="shared" si="172"/>
        <v>0.0986111111111111</v>
      </c>
      <c r="EF48" s="2">
        <f t="shared" si="173"/>
        <v>0.052602258927273056</v>
      </c>
      <c r="EG48" s="2">
        <f t="shared" si="174"/>
        <v>0.09513888888888888</v>
      </c>
      <c r="EH48" s="2">
        <f t="shared" si="14"/>
        <v>0.05075006671152401</v>
      </c>
      <c r="EK48" s="2">
        <v>0.5</v>
      </c>
      <c r="EL48" s="2">
        <v>0.5</v>
      </c>
      <c r="EM48" s="7">
        <v>0.65625</v>
      </c>
      <c r="EN48" s="2">
        <f t="shared" si="175"/>
        <v>0.15625</v>
      </c>
      <c r="EO48" s="2">
        <f t="shared" si="94"/>
        <v>0.08334864970870731</v>
      </c>
      <c r="EP48" s="2">
        <f t="shared" si="176"/>
        <v>0.15625</v>
      </c>
      <c r="EQ48" s="2">
        <f t="shared" si="15"/>
        <v>0.08334864970870731</v>
      </c>
      <c r="ET48" s="2">
        <v>0.576388888888889</v>
      </c>
      <c r="EU48" s="2">
        <v>0.5770833333333333</v>
      </c>
      <c r="EV48" s="7">
        <v>0.65625</v>
      </c>
      <c r="EW48" s="2">
        <f t="shared" si="16"/>
        <v>0.07986111111111105</v>
      </c>
      <c r="EX48" s="2">
        <f t="shared" si="17"/>
        <v>0.04260042096222815</v>
      </c>
      <c r="EY48" s="2">
        <f t="shared" si="18"/>
        <v>0.07916666666666672</v>
      </c>
      <c r="EZ48" s="2">
        <f t="shared" si="19"/>
        <v>0.042229982519078405</v>
      </c>
      <c r="FC48" s="2">
        <v>0.5</v>
      </c>
      <c r="FD48" s="2">
        <v>0.5</v>
      </c>
      <c r="FE48" s="7">
        <v>0.5673611111111111</v>
      </c>
      <c r="FF48" s="2">
        <f t="shared" si="47"/>
        <v>0.0673611111111111</v>
      </c>
      <c r="FG48" s="2">
        <f t="shared" si="48"/>
        <v>0.03593252898553159</v>
      </c>
      <c r="FH48" s="2">
        <f t="shared" si="20"/>
        <v>0.0673611111111111</v>
      </c>
      <c r="FI48" s="2">
        <f t="shared" si="21"/>
        <v>0.03593252898553159</v>
      </c>
      <c r="FL48" s="2">
        <v>0.5</v>
      </c>
      <c r="FM48" s="2"/>
      <c r="FN48" s="7"/>
      <c r="FO48" s="2">
        <f t="shared" si="22"/>
        <v>-0.5</v>
      </c>
      <c r="FP48" s="2">
        <f t="shared" si="23"/>
        <v>-0.2667156790678634</v>
      </c>
      <c r="FQ48" s="2">
        <f t="shared" si="24"/>
        <v>0</v>
      </c>
      <c r="FR48" s="2">
        <f t="shared" si="25"/>
        <v>0</v>
      </c>
      <c r="FU48" s="2">
        <v>0.5</v>
      </c>
      <c r="FV48" s="2"/>
      <c r="FW48" s="7"/>
      <c r="FX48" s="2">
        <f t="shared" si="26"/>
        <v>-0.5</v>
      </c>
      <c r="FY48" s="2">
        <f t="shared" si="27"/>
        <v>-0.2667156790678634</v>
      </c>
      <c r="FZ48" s="2">
        <f t="shared" si="28"/>
        <v>-0.5</v>
      </c>
      <c r="GA48" s="2">
        <f t="shared" si="29"/>
        <v>-0.2667156790678634</v>
      </c>
      <c r="GD48" s="2">
        <v>0.5</v>
      </c>
      <c r="GE48" s="2"/>
      <c r="GF48" s="7"/>
      <c r="GG48" s="2">
        <f t="shared" si="30"/>
        <v>-0.5</v>
      </c>
      <c r="GH48" s="2">
        <f t="shared" si="31"/>
        <v>0</v>
      </c>
      <c r="GI48" s="2">
        <f t="shared" si="32"/>
        <v>0</v>
      </c>
      <c r="GJ48" s="2">
        <f t="shared" si="33"/>
        <v>0</v>
      </c>
      <c r="GM48" s="2">
        <v>0.5</v>
      </c>
      <c r="GN48" s="2"/>
      <c r="GO48" s="7"/>
      <c r="GP48" s="2">
        <f t="shared" si="34"/>
        <v>-0.5</v>
      </c>
      <c r="GQ48" s="2">
        <f t="shared" si="35"/>
        <v>0</v>
      </c>
      <c r="GR48" s="2">
        <f t="shared" si="36"/>
        <v>0</v>
      </c>
      <c r="GS48" s="2">
        <f t="shared" si="37"/>
        <v>0</v>
      </c>
      <c r="GV48" s="2">
        <v>0.5</v>
      </c>
      <c r="GW48" s="2"/>
      <c r="GX48" s="7"/>
      <c r="GY48" s="2">
        <f t="shared" si="38"/>
        <v>-0.5</v>
      </c>
      <c r="GZ48" s="2">
        <f t="shared" si="39"/>
        <v>-0.2667156790678634</v>
      </c>
      <c r="HA48" s="2">
        <f t="shared" si="40"/>
        <v>0</v>
      </c>
      <c r="HB48" s="2">
        <f t="shared" si="41"/>
        <v>0</v>
      </c>
      <c r="HE48" s="2">
        <f t="shared" si="42"/>
        <v>1.6104166666666666</v>
      </c>
      <c r="HF48" s="2">
        <f t="shared" si="43"/>
        <v>1.0243055555555558</v>
      </c>
      <c r="HG48" s="2">
        <f t="shared" si="177"/>
        <v>0.8041666666666668</v>
      </c>
      <c r="HH48" s="2">
        <f t="shared" si="44"/>
        <v>0.4289677171674804</v>
      </c>
      <c r="HI48" s="2">
        <f t="shared" si="45"/>
        <v>0.03899706519704367</v>
      </c>
      <c r="HJ48">
        <v>3</v>
      </c>
      <c r="HK48">
        <v>4</v>
      </c>
      <c r="HL48">
        <v>0</v>
      </c>
      <c r="HM48">
        <v>4</v>
      </c>
      <c r="HO48">
        <f t="shared" si="46"/>
        <v>11</v>
      </c>
    </row>
    <row r="49" spans="3:223" ht="12">
      <c r="C49" t="s">
        <v>58</v>
      </c>
      <c r="D49">
        <v>15.4</v>
      </c>
      <c r="E49">
        <v>170</v>
      </c>
      <c r="F49" s="1">
        <v>15.4</v>
      </c>
      <c r="G49" s="1">
        <v>170</v>
      </c>
      <c r="H49" s="1">
        <f t="shared" si="135"/>
        <v>15.4</v>
      </c>
      <c r="I49" s="1">
        <f t="shared" si="136"/>
        <v>0.5924283374069717</v>
      </c>
      <c r="J49" s="1"/>
      <c r="K49" s="2"/>
      <c r="M49" s="2">
        <f t="shared" si="137"/>
        <v>0</v>
      </c>
      <c r="N49" s="2">
        <f t="shared" si="138"/>
        <v>0</v>
      </c>
      <c r="Q49" s="2"/>
      <c r="S49" s="2">
        <f t="shared" si="139"/>
        <v>0</v>
      </c>
      <c r="T49" s="2">
        <f t="shared" si="140"/>
        <v>0</v>
      </c>
      <c r="W49" s="2"/>
      <c r="Y49" s="2">
        <f t="shared" si="141"/>
        <v>0</v>
      </c>
      <c r="Z49" s="2">
        <f t="shared" si="142"/>
        <v>0</v>
      </c>
      <c r="AC49" s="2"/>
      <c r="AE49" s="2">
        <f t="shared" si="143"/>
        <v>0</v>
      </c>
      <c r="AF49" s="2">
        <f t="shared" si="144"/>
        <v>0</v>
      </c>
      <c r="AI49" s="2">
        <v>0.6875</v>
      </c>
      <c r="AJ49" s="2">
        <v>0.7291666666666666</v>
      </c>
      <c r="AK49" s="7">
        <v>0.8215277777777777</v>
      </c>
      <c r="AL49" s="2">
        <f t="shared" si="145"/>
        <v>0.13402777777777775</v>
      </c>
      <c r="AM49" s="2">
        <f t="shared" si="146"/>
        <v>0.07940185355523993</v>
      </c>
      <c r="AN49" s="2">
        <f t="shared" si="147"/>
        <v>0.09236111111111112</v>
      </c>
      <c r="AO49" s="2">
        <f t="shared" si="60"/>
        <v>0.054717339496616134</v>
      </c>
      <c r="AR49" s="2">
        <v>0.4375</v>
      </c>
      <c r="AS49" s="2">
        <v>0.44097222222222227</v>
      </c>
      <c r="AT49" s="7">
        <v>0.6048611111111112</v>
      </c>
      <c r="AU49" s="2">
        <f t="shared" si="148"/>
        <v>0.16736111111111118</v>
      </c>
      <c r="AV49" s="2">
        <f t="shared" si="149"/>
        <v>0.09914946480213904</v>
      </c>
      <c r="AW49" s="2">
        <f t="shared" si="4"/>
        <v>0.16388888888888892</v>
      </c>
      <c r="AX49" s="2">
        <f t="shared" si="5"/>
        <v>0.09709242196392037</v>
      </c>
      <c r="BA49" s="2">
        <v>0.5416666666666666</v>
      </c>
      <c r="BB49" s="2">
        <v>0.5416666666666666</v>
      </c>
      <c r="BC49" s="2">
        <v>0.71875</v>
      </c>
      <c r="BD49" s="2">
        <f t="shared" si="150"/>
        <v>0.17708333333333337</v>
      </c>
      <c r="BE49" s="2">
        <f t="shared" si="151"/>
        <v>0.10490918474915126</v>
      </c>
      <c r="BF49" s="2">
        <f t="shared" si="6"/>
        <v>0.17708333333333337</v>
      </c>
      <c r="BG49" s="2">
        <f t="shared" si="7"/>
        <v>0.10490918474915126</v>
      </c>
      <c r="BJ49" s="2">
        <v>0.5729166666666666</v>
      </c>
      <c r="BK49" s="2"/>
      <c r="BL49" s="2"/>
      <c r="BM49" s="2">
        <f t="shared" si="49"/>
        <v>-0.5729166666666666</v>
      </c>
      <c r="BN49" s="2">
        <f t="shared" si="50"/>
        <v>-0.3394120683060775</v>
      </c>
      <c r="BO49" s="2">
        <f t="shared" si="152"/>
        <v>0</v>
      </c>
      <c r="BP49" s="2">
        <f t="shared" si="51"/>
        <v>0</v>
      </c>
      <c r="BS49" s="2">
        <v>0.5</v>
      </c>
      <c r="BT49" s="2">
        <v>0.5034722222222222</v>
      </c>
      <c r="BU49" s="2">
        <v>0.6104166666666667</v>
      </c>
      <c r="BV49" s="2">
        <f t="shared" si="178"/>
        <v>0.11041666666666672</v>
      </c>
      <c r="BW49" s="2">
        <f t="shared" si="153"/>
        <v>0.06541396225535315</v>
      </c>
      <c r="BX49" s="2">
        <f t="shared" si="154"/>
        <v>0.10694444444444451</v>
      </c>
      <c r="BY49" s="2">
        <f t="shared" si="8"/>
        <v>0.0633569194171345</v>
      </c>
      <c r="CB49" s="2"/>
      <c r="CC49" s="2"/>
      <c r="CD49" s="2"/>
      <c r="CE49" s="2">
        <f t="shared" si="155"/>
        <v>0</v>
      </c>
      <c r="CF49" s="2">
        <f t="shared" si="156"/>
        <v>0</v>
      </c>
      <c r="CG49" s="2">
        <f t="shared" si="157"/>
        <v>0</v>
      </c>
      <c r="CH49" s="2">
        <f t="shared" si="9"/>
        <v>0</v>
      </c>
      <c r="CI49" s="2"/>
      <c r="CK49" s="2"/>
      <c r="CL49" s="2"/>
      <c r="CM49" s="2"/>
      <c r="CN49" s="2">
        <f t="shared" si="158"/>
        <v>0</v>
      </c>
      <c r="CO49" s="2">
        <f t="shared" si="159"/>
        <v>0</v>
      </c>
      <c r="CP49" s="2">
        <f t="shared" si="160"/>
        <v>0</v>
      </c>
      <c r="CQ49" s="2">
        <f t="shared" si="10"/>
        <v>0</v>
      </c>
      <c r="CT49" s="2"/>
      <c r="CU49" s="2"/>
      <c r="CV49" s="2"/>
      <c r="CW49" s="2">
        <f t="shared" si="161"/>
        <v>0</v>
      </c>
      <c r="CX49" s="2">
        <f t="shared" si="162"/>
        <v>0</v>
      </c>
      <c r="CY49" s="2">
        <f t="shared" si="163"/>
        <v>0</v>
      </c>
      <c r="CZ49" s="2">
        <f t="shared" si="11"/>
        <v>0</v>
      </c>
      <c r="DC49" s="2"/>
      <c r="DD49" s="2"/>
      <c r="DE49" s="2"/>
      <c r="DF49" s="2">
        <f t="shared" si="164"/>
        <v>0</v>
      </c>
      <c r="DG49" s="2">
        <f t="shared" si="165"/>
        <v>0</v>
      </c>
      <c r="DH49" s="2">
        <f t="shared" si="166"/>
        <v>0</v>
      </c>
      <c r="DI49" s="2">
        <f t="shared" si="12"/>
        <v>0</v>
      </c>
      <c r="DL49" s="2"/>
      <c r="DM49" s="2"/>
      <c r="DN49" s="2"/>
      <c r="DO49" s="2">
        <f t="shared" si="167"/>
        <v>0</v>
      </c>
      <c r="DP49" s="2">
        <f t="shared" si="168"/>
        <v>0</v>
      </c>
      <c r="DQ49" s="2">
        <f t="shared" si="169"/>
        <v>0</v>
      </c>
      <c r="DR49" s="2">
        <f t="shared" si="13"/>
        <v>0</v>
      </c>
      <c r="DU49" s="2"/>
      <c r="DV49" s="2"/>
      <c r="DX49" s="2">
        <f t="shared" si="170"/>
        <v>0</v>
      </c>
      <c r="DY49" s="2">
        <f t="shared" si="171"/>
        <v>0</v>
      </c>
      <c r="EB49" s="2">
        <v>0.6284722222222222</v>
      </c>
      <c r="EC49" s="2">
        <v>0.6368055555555555</v>
      </c>
      <c r="ED49" s="7">
        <v>0.7222222222222222</v>
      </c>
      <c r="EE49" s="2">
        <f t="shared" si="172"/>
        <v>0.09375</v>
      </c>
      <c r="EF49" s="2">
        <f t="shared" si="173"/>
        <v>0.05554015663190359</v>
      </c>
      <c r="EG49" s="2">
        <f t="shared" si="174"/>
        <v>0.0854166666666667</v>
      </c>
      <c r="EH49" s="2">
        <f t="shared" si="14"/>
        <v>0.05060325382017885</v>
      </c>
      <c r="EK49" s="2">
        <v>0.5</v>
      </c>
      <c r="EL49" s="2">
        <v>0.5006944444444444</v>
      </c>
      <c r="EM49" s="7">
        <v>0.6166666666666667</v>
      </c>
      <c r="EN49" s="2">
        <f t="shared" si="175"/>
        <v>0.1166666666666667</v>
      </c>
      <c r="EO49" s="2">
        <f t="shared" si="94"/>
        <v>0.0691166393641467</v>
      </c>
      <c r="EP49" s="2">
        <f t="shared" si="176"/>
        <v>0.11597222222222225</v>
      </c>
      <c r="EQ49" s="2">
        <f t="shared" si="15"/>
        <v>0.06870523079650298</v>
      </c>
      <c r="ET49" s="2">
        <v>0.576388888888889</v>
      </c>
      <c r="EU49" s="2">
        <v>0.5770833333333333</v>
      </c>
      <c r="EV49" s="7">
        <v>0.65</v>
      </c>
      <c r="EW49" s="2">
        <f t="shared" si="16"/>
        <v>0.07361111111111107</v>
      </c>
      <c r="EX49" s="2">
        <f t="shared" si="17"/>
        <v>0.04360930817023539</v>
      </c>
      <c r="EY49" s="2">
        <f t="shared" si="18"/>
        <v>0.07291666666666674</v>
      </c>
      <c r="EZ49" s="2">
        <f t="shared" si="19"/>
        <v>0.043197899602591724</v>
      </c>
      <c r="FC49" s="2"/>
      <c r="FD49" s="2"/>
      <c r="FF49" s="2">
        <f t="shared" si="47"/>
        <v>0</v>
      </c>
      <c r="FG49" s="2">
        <f t="shared" si="48"/>
        <v>0</v>
      </c>
      <c r="FH49" s="2">
        <f t="shared" si="20"/>
        <v>0</v>
      </c>
      <c r="FI49" s="2">
        <f t="shared" si="21"/>
        <v>0</v>
      </c>
      <c r="FL49" s="2">
        <v>0.5</v>
      </c>
      <c r="FM49" s="2"/>
      <c r="FO49" s="2">
        <f t="shared" si="22"/>
        <v>-0.5</v>
      </c>
      <c r="FP49" s="2">
        <f t="shared" si="23"/>
        <v>-0.2962141687034858</v>
      </c>
      <c r="FQ49" s="2">
        <f t="shared" si="24"/>
        <v>0</v>
      </c>
      <c r="FR49" s="2">
        <f t="shared" si="25"/>
        <v>0</v>
      </c>
      <c r="FU49" s="2">
        <v>0.5</v>
      </c>
      <c r="FV49" s="2"/>
      <c r="FX49" s="2">
        <f t="shared" si="26"/>
        <v>-0.5</v>
      </c>
      <c r="FY49" s="2">
        <f t="shared" si="27"/>
        <v>-0.2962141687034858</v>
      </c>
      <c r="FZ49" s="2">
        <f t="shared" si="28"/>
        <v>-0.5</v>
      </c>
      <c r="GA49" s="2">
        <f t="shared" si="29"/>
        <v>-0.2962141687034858</v>
      </c>
      <c r="GD49" s="2">
        <v>0.5</v>
      </c>
      <c r="GE49" s="2"/>
      <c r="GG49" s="2">
        <f t="shared" si="30"/>
        <v>-0.5</v>
      </c>
      <c r="GH49" s="2">
        <f t="shared" si="31"/>
        <v>0</v>
      </c>
      <c r="GI49" s="2">
        <f t="shared" si="32"/>
        <v>0</v>
      </c>
      <c r="GJ49" s="2">
        <f t="shared" si="33"/>
        <v>0</v>
      </c>
      <c r="GM49" s="2">
        <v>0.5</v>
      </c>
      <c r="GN49" s="2"/>
      <c r="GP49" s="2">
        <f t="shared" si="34"/>
        <v>-0.5</v>
      </c>
      <c r="GQ49" s="2">
        <f t="shared" si="35"/>
        <v>0</v>
      </c>
      <c r="GR49" s="2">
        <f t="shared" si="36"/>
        <v>0</v>
      </c>
      <c r="GS49" s="2">
        <f t="shared" si="37"/>
        <v>0</v>
      </c>
      <c r="GV49" s="2">
        <v>0.5</v>
      </c>
      <c r="GW49" s="2"/>
      <c r="GY49" s="2">
        <f t="shared" si="38"/>
        <v>-0.5</v>
      </c>
      <c r="GZ49" s="2">
        <f t="shared" si="39"/>
        <v>-0.2962141687034858</v>
      </c>
      <c r="HA49" s="2">
        <f t="shared" si="40"/>
        <v>0</v>
      </c>
      <c r="HB49" s="2">
        <f t="shared" si="41"/>
        <v>0</v>
      </c>
      <c r="HE49" s="2">
        <f t="shared" si="42"/>
        <v>0.8729166666666668</v>
      </c>
      <c r="HF49" s="2">
        <f t="shared" si="43"/>
        <v>0.8145833333333335</v>
      </c>
      <c r="HG49" s="2">
        <f t="shared" si="177"/>
        <v>0.7020833333333336</v>
      </c>
      <c r="HH49" s="2">
        <f t="shared" si="44"/>
        <v>0.4159340618878115</v>
      </c>
      <c r="HI49" s="2">
        <f t="shared" si="45"/>
        <v>0.05941915169825879</v>
      </c>
      <c r="HJ49">
        <v>0</v>
      </c>
      <c r="HK49">
        <v>4</v>
      </c>
      <c r="HL49">
        <v>0</v>
      </c>
      <c r="HM49">
        <v>3</v>
      </c>
      <c r="HO49">
        <f t="shared" si="46"/>
        <v>7</v>
      </c>
    </row>
    <row r="50" spans="3:223" ht="12">
      <c r="C50" t="s">
        <v>59</v>
      </c>
      <c r="F50" s="1">
        <v>1</v>
      </c>
      <c r="G50" s="1">
        <v>1</v>
      </c>
      <c r="H50" s="1">
        <f t="shared" si="135"/>
        <v>0.0058823529411764705</v>
      </c>
      <c r="I50" s="1">
        <f t="shared" si="136"/>
        <v>0.20766964988847372</v>
      </c>
      <c r="J50" s="1"/>
      <c r="K50" s="2">
        <v>0.4375</v>
      </c>
      <c r="L50" s="7">
        <v>0.6576388888888889</v>
      </c>
      <c r="M50" s="2">
        <f t="shared" si="137"/>
        <v>0.22013888888888888</v>
      </c>
      <c r="N50" s="2">
        <f t="shared" si="138"/>
        <v>0.04571616598239317</v>
      </c>
      <c r="Q50" s="2">
        <v>0.4375</v>
      </c>
      <c r="R50" s="7">
        <v>0.6486111111111111</v>
      </c>
      <c r="S50" s="2">
        <f t="shared" si="139"/>
        <v>0.21111111111111114</v>
      </c>
      <c r="T50" s="2">
        <f t="shared" si="140"/>
        <v>0.04384137053201113</v>
      </c>
      <c r="W50" s="2"/>
      <c r="X50" s="7"/>
      <c r="Y50" s="2">
        <f t="shared" si="141"/>
        <v>0</v>
      </c>
      <c r="Z50" s="2">
        <f t="shared" si="142"/>
        <v>0</v>
      </c>
      <c r="AC50" s="2">
        <v>0.4791666666666667</v>
      </c>
      <c r="AD50" s="7">
        <v>0.61875</v>
      </c>
      <c r="AE50" s="2">
        <f t="shared" si="143"/>
        <v>0.13958333333333334</v>
      </c>
      <c r="AF50" s="2">
        <f t="shared" si="144"/>
        <v>0.028987221963599458</v>
      </c>
      <c r="AI50" s="2">
        <v>0.6875</v>
      </c>
      <c r="AJ50" s="2">
        <v>0.6930555555555555</v>
      </c>
      <c r="AK50" s="7">
        <v>0.8618055555555556</v>
      </c>
      <c r="AL50" s="2">
        <f t="shared" si="145"/>
        <v>0.1743055555555556</v>
      </c>
      <c r="AM50" s="2">
        <f t="shared" si="146"/>
        <v>0.03619797369583814</v>
      </c>
      <c r="AN50" s="2">
        <f t="shared" si="147"/>
        <v>0.16875000000000007</v>
      </c>
      <c r="AO50" s="2">
        <f t="shared" si="60"/>
        <v>0.035044253418679956</v>
      </c>
      <c r="AR50" s="2">
        <v>0.4375</v>
      </c>
      <c r="AS50" s="2">
        <v>0.4513888888888889</v>
      </c>
      <c r="AT50" s="7">
        <v>0.6458333333333334</v>
      </c>
      <c r="AU50" s="2">
        <f t="shared" si="148"/>
        <v>0.20833333333333337</v>
      </c>
      <c r="AV50" s="2">
        <f t="shared" si="149"/>
        <v>0.043264510393432036</v>
      </c>
      <c r="AW50" s="2">
        <f t="shared" si="4"/>
        <v>0.19444444444444448</v>
      </c>
      <c r="AX50" s="2">
        <f t="shared" si="5"/>
        <v>0.040380209700536566</v>
      </c>
      <c r="BA50" s="2">
        <v>0.5416666666666666</v>
      </c>
      <c r="BB50" s="2">
        <v>0.545138888888889</v>
      </c>
      <c r="BC50" s="2">
        <v>0.71875</v>
      </c>
      <c r="BD50" s="2">
        <f t="shared" si="150"/>
        <v>0.17708333333333337</v>
      </c>
      <c r="BE50" s="2">
        <f t="shared" si="151"/>
        <v>0.03677483383441723</v>
      </c>
      <c r="BF50" s="2">
        <f t="shared" si="6"/>
        <v>0.17361111111111105</v>
      </c>
      <c r="BG50" s="2">
        <f t="shared" si="7"/>
        <v>0.03605375866119334</v>
      </c>
      <c r="BJ50" s="2">
        <v>0.5729166666666666</v>
      </c>
      <c r="BK50" s="2"/>
      <c r="BL50" s="2"/>
      <c r="BM50" s="2">
        <f t="shared" si="49"/>
        <v>-0.5729166666666666</v>
      </c>
      <c r="BN50" s="2">
        <f t="shared" si="50"/>
        <v>-0.11897740358193806</v>
      </c>
      <c r="BO50" s="2">
        <f t="shared" si="152"/>
        <v>0</v>
      </c>
      <c r="BP50" s="2">
        <f t="shared" si="51"/>
        <v>0</v>
      </c>
      <c r="BS50" s="2"/>
      <c r="BT50" s="2"/>
      <c r="BU50" s="2"/>
      <c r="BV50" s="2">
        <f t="shared" si="178"/>
        <v>0</v>
      </c>
      <c r="BW50" s="2">
        <f t="shared" si="153"/>
        <v>0</v>
      </c>
      <c r="BX50" s="2">
        <f t="shared" si="154"/>
        <v>0</v>
      </c>
      <c r="BY50" s="2">
        <f t="shared" si="8"/>
        <v>0</v>
      </c>
      <c r="CB50" s="2"/>
      <c r="CC50" s="2"/>
      <c r="CD50" s="2"/>
      <c r="CE50" s="2">
        <f t="shared" si="155"/>
        <v>0</v>
      </c>
      <c r="CF50" s="2">
        <f t="shared" si="156"/>
        <v>0</v>
      </c>
      <c r="CG50" s="2">
        <f t="shared" si="157"/>
        <v>0</v>
      </c>
      <c r="CH50" s="2">
        <f t="shared" si="9"/>
        <v>0</v>
      </c>
      <c r="CI50" s="2"/>
      <c r="CK50" s="2"/>
      <c r="CL50" s="2"/>
      <c r="CM50" s="2"/>
      <c r="CN50" s="2">
        <f t="shared" si="158"/>
        <v>0</v>
      </c>
      <c r="CO50" s="2">
        <f t="shared" si="159"/>
        <v>0</v>
      </c>
      <c r="CP50" s="2">
        <f t="shared" si="160"/>
        <v>0</v>
      </c>
      <c r="CQ50" s="2">
        <f t="shared" si="10"/>
        <v>0</v>
      </c>
      <c r="CT50" s="2"/>
      <c r="CU50" s="2"/>
      <c r="CV50" s="2"/>
      <c r="CW50" s="2">
        <f t="shared" si="161"/>
        <v>0</v>
      </c>
      <c r="CX50" s="2">
        <f t="shared" si="162"/>
        <v>0</v>
      </c>
      <c r="CY50" s="2">
        <f t="shared" si="163"/>
        <v>0</v>
      </c>
      <c r="CZ50" s="2">
        <f t="shared" si="11"/>
        <v>0</v>
      </c>
      <c r="DC50" s="2"/>
      <c r="DD50" s="2"/>
      <c r="DE50" s="2"/>
      <c r="DF50" s="2">
        <f t="shared" si="164"/>
        <v>0</v>
      </c>
      <c r="DG50" s="2">
        <f t="shared" si="165"/>
        <v>0</v>
      </c>
      <c r="DH50" s="2">
        <f t="shared" si="166"/>
        <v>0</v>
      </c>
      <c r="DI50" s="2">
        <f t="shared" si="12"/>
        <v>0</v>
      </c>
      <c r="DL50" s="2"/>
      <c r="DM50" s="2"/>
      <c r="DN50" s="2"/>
      <c r="DO50" s="2">
        <f t="shared" si="167"/>
        <v>0</v>
      </c>
      <c r="DP50" s="2">
        <f t="shared" si="168"/>
        <v>0</v>
      </c>
      <c r="DQ50" s="2">
        <f t="shared" si="169"/>
        <v>0</v>
      </c>
      <c r="DR50" s="2">
        <f t="shared" si="13"/>
        <v>0</v>
      </c>
      <c r="DU50" s="2"/>
      <c r="DV50" s="2"/>
      <c r="DW50" s="7"/>
      <c r="DX50" s="2">
        <f t="shared" si="170"/>
        <v>0</v>
      </c>
      <c r="DY50" s="2">
        <f t="shared" si="171"/>
        <v>0</v>
      </c>
      <c r="EB50" s="2"/>
      <c r="EC50" s="2"/>
      <c r="ED50" s="7"/>
      <c r="EE50" s="2">
        <f t="shared" si="172"/>
        <v>0</v>
      </c>
      <c r="EF50" s="2">
        <f t="shared" si="173"/>
        <v>0</v>
      </c>
      <c r="EG50" s="2">
        <f t="shared" si="174"/>
        <v>0</v>
      </c>
      <c r="EH50" s="2">
        <f t="shared" si="14"/>
        <v>0</v>
      </c>
      <c r="EK50" s="2"/>
      <c r="EL50" s="2"/>
      <c r="EM50" s="7"/>
      <c r="EN50" s="2">
        <f t="shared" si="175"/>
        <v>0</v>
      </c>
      <c r="EO50" s="2">
        <f t="shared" si="94"/>
        <v>0</v>
      </c>
      <c r="EP50" s="2">
        <f t="shared" si="176"/>
        <v>0</v>
      </c>
      <c r="EQ50" s="2">
        <f t="shared" si="15"/>
        <v>0</v>
      </c>
      <c r="ET50" s="2"/>
      <c r="EU50" s="2"/>
      <c r="EV50" s="7"/>
      <c r="EW50" s="2">
        <f t="shared" si="16"/>
        <v>0</v>
      </c>
      <c r="EX50" s="2">
        <f t="shared" si="17"/>
        <v>0</v>
      </c>
      <c r="EY50" s="2">
        <f t="shared" si="18"/>
        <v>0</v>
      </c>
      <c r="EZ50" s="2">
        <f t="shared" si="19"/>
        <v>0</v>
      </c>
      <c r="FC50" s="2"/>
      <c r="FD50" s="2"/>
      <c r="FE50" s="7"/>
      <c r="FF50" s="2">
        <f t="shared" si="47"/>
        <v>0</v>
      </c>
      <c r="FG50" s="2">
        <f t="shared" si="48"/>
        <v>0</v>
      </c>
      <c r="FH50" s="2">
        <f t="shared" si="20"/>
        <v>0</v>
      </c>
      <c r="FI50" s="2">
        <f t="shared" si="21"/>
        <v>0</v>
      </c>
      <c r="FL50" s="2"/>
      <c r="FM50" s="2"/>
      <c r="FN50" s="7"/>
      <c r="FO50" s="2">
        <f t="shared" si="22"/>
        <v>0</v>
      </c>
      <c r="FP50" s="2">
        <f t="shared" si="23"/>
        <v>0</v>
      </c>
      <c r="FQ50" s="2">
        <f t="shared" si="24"/>
        <v>0</v>
      </c>
      <c r="FR50" s="2">
        <f t="shared" si="25"/>
        <v>0</v>
      </c>
      <c r="FU50" s="2"/>
      <c r="FV50" s="2"/>
      <c r="FW50" s="7"/>
      <c r="FX50" s="2">
        <f t="shared" si="26"/>
        <v>0</v>
      </c>
      <c r="FY50" s="2">
        <f t="shared" si="27"/>
        <v>0</v>
      </c>
      <c r="FZ50" s="2">
        <f t="shared" si="28"/>
        <v>0</v>
      </c>
      <c r="GA50" s="2">
        <f t="shared" si="29"/>
        <v>0</v>
      </c>
      <c r="GD50" s="2"/>
      <c r="GE50" s="2"/>
      <c r="GF50" s="7"/>
      <c r="GG50" s="2">
        <f t="shared" si="30"/>
        <v>0</v>
      </c>
      <c r="GH50" s="2">
        <f t="shared" si="31"/>
        <v>0</v>
      </c>
      <c r="GI50" s="2">
        <f t="shared" si="32"/>
        <v>0</v>
      </c>
      <c r="GJ50" s="2">
        <f t="shared" si="33"/>
        <v>0</v>
      </c>
      <c r="GM50" s="2"/>
      <c r="GN50" s="2"/>
      <c r="GO50" s="7"/>
      <c r="GP50" s="2">
        <f t="shared" si="34"/>
        <v>0</v>
      </c>
      <c r="GQ50" s="2">
        <f t="shared" si="35"/>
        <v>0</v>
      </c>
      <c r="GR50" s="2">
        <f t="shared" si="36"/>
        <v>0</v>
      </c>
      <c r="GS50" s="2">
        <f t="shared" si="37"/>
        <v>0</v>
      </c>
      <c r="GV50" s="2"/>
      <c r="GW50" s="2"/>
      <c r="GX50" s="7"/>
      <c r="GY50" s="2">
        <f t="shared" si="38"/>
        <v>0</v>
      </c>
      <c r="GZ50" s="2">
        <f t="shared" si="39"/>
        <v>0</v>
      </c>
      <c r="HA50" s="2">
        <f t="shared" si="40"/>
        <v>0</v>
      </c>
      <c r="HB50" s="2">
        <f t="shared" si="41"/>
        <v>0</v>
      </c>
      <c r="HE50" s="2">
        <f t="shared" si="42"/>
        <v>1.1305555555555555</v>
      </c>
      <c r="HF50" s="2">
        <f t="shared" si="43"/>
        <v>0.5368055555555555</v>
      </c>
      <c r="HG50" s="2">
        <f t="shared" si="177"/>
        <v>0.5368055555555555</v>
      </c>
      <c r="HH50" s="2">
        <f t="shared" si="44"/>
        <v>0.11147822178040985</v>
      </c>
      <c r="HI50" s="2">
        <f t="shared" si="45"/>
        <v>0.01857970363006831</v>
      </c>
      <c r="HJ50">
        <v>3</v>
      </c>
      <c r="HK50">
        <v>3</v>
      </c>
      <c r="HL50">
        <v>0</v>
      </c>
      <c r="HM50">
        <v>0</v>
      </c>
      <c r="HO50">
        <f t="shared" si="46"/>
        <v>6</v>
      </c>
    </row>
    <row r="51" spans="3:223" ht="12">
      <c r="C51" t="s">
        <v>60</v>
      </c>
      <c r="F51" s="1">
        <v>1</v>
      </c>
      <c r="G51" s="1">
        <v>1</v>
      </c>
      <c r="H51" s="1">
        <f t="shared" si="135"/>
        <v>0.0058823529411764705</v>
      </c>
      <c r="I51" s="1">
        <f t="shared" si="136"/>
        <v>0.20766964988847372</v>
      </c>
      <c r="J51" s="1"/>
      <c r="K51" s="2">
        <v>0.4375</v>
      </c>
      <c r="L51" s="7">
        <v>0.6444444444444445</v>
      </c>
      <c r="M51" s="2">
        <f t="shared" si="137"/>
        <v>0.2069444444444445</v>
      </c>
      <c r="N51" s="2">
        <f t="shared" si="138"/>
        <v>0.04297608032414249</v>
      </c>
      <c r="Q51" s="2">
        <v>0.4375</v>
      </c>
      <c r="R51" s="7">
        <v>0.63125</v>
      </c>
      <c r="S51" s="2">
        <f t="shared" si="139"/>
        <v>0.19374999999999998</v>
      </c>
      <c r="T51" s="2">
        <f t="shared" si="140"/>
        <v>0.040235994665891776</v>
      </c>
      <c r="W51" s="2"/>
      <c r="X51" s="7"/>
      <c r="Y51" s="2">
        <f t="shared" si="141"/>
        <v>0</v>
      </c>
      <c r="Z51" s="2">
        <f t="shared" si="142"/>
        <v>0</v>
      </c>
      <c r="AC51" s="2">
        <v>0.4791666666666667</v>
      </c>
      <c r="AD51" s="7">
        <v>0.5840277777777778</v>
      </c>
      <c r="AE51" s="2">
        <f t="shared" si="143"/>
        <v>0.10486111111111113</v>
      </c>
      <c r="AF51" s="2">
        <f t="shared" si="144"/>
        <v>0.02177647023136079</v>
      </c>
      <c r="AI51" s="2">
        <v>0.6875</v>
      </c>
      <c r="AJ51" s="2">
        <v>0.6923611111111111</v>
      </c>
      <c r="AK51" s="7">
        <v>0.8277777777777778</v>
      </c>
      <c r="AL51" s="2">
        <f t="shared" si="145"/>
        <v>0.14027777777777783</v>
      </c>
      <c r="AM51" s="2">
        <f t="shared" si="146"/>
        <v>0.02913143699824424</v>
      </c>
      <c r="AN51" s="2">
        <f t="shared" si="147"/>
        <v>0.13541666666666674</v>
      </c>
      <c r="AO51" s="2">
        <f t="shared" si="60"/>
        <v>0.02812193175573083</v>
      </c>
      <c r="AR51" s="2">
        <v>0.4375</v>
      </c>
      <c r="AS51" s="2">
        <v>0.4395833333333334</v>
      </c>
      <c r="AT51" s="7">
        <v>0.6458333333333334</v>
      </c>
      <c r="AU51" s="2">
        <f t="shared" si="148"/>
        <v>0.20833333333333337</v>
      </c>
      <c r="AV51" s="2">
        <f t="shared" si="149"/>
        <v>0.043264510393432036</v>
      </c>
      <c r="AW51" s="2">
        <f t="shared" si="4"/>
        <v>0.20625</v>
      </c>
      <c r="AX51" s="2">
        <f t="shared" si="5"/>
        <v>0.0428318652894977</v>
      </c>
      <c r="BA51" s="2">
        <v>0.5416666666666666</v>
      </c>
      <c r="BB51" s="2">
        <v>0.5416666666666666</v>
      </c>
      <c r="BC51" s="2">
        <v>0.6743055555555556</v>
      </c>
      <c r="BD51" s="2">
        <f t="shared" si="150"/>
        <v>0.13263888888888897</v>
      </c>
      <c r="BE51" s="2">
        <f t="shared" si="151"/>
        <v>0.02754507161715174</v>
      </c>
      <c r="BF51" s="2">
        <f t="shared" si="6"/>
        <v>0.13263888888888897</v>
      </c>
      <c r="BG51" s="2">
        <f t="shared" si="7"/>
        <v>0.02754507161715174</v>
      </c>
      <c r="BJ51" s="2">
        <v>0.5729166666666666</v>
      </c>
      <c r="BK51" s="2"/>
      <c r="BL51" s="2"/>
      <c r="BM51" s="2">
        <f t="shared" si="49"/>
        <v>-0.5729166666666666</v>
      </c>
      <c r="BN51" s="2">
        <f t="shared" si="50"/>
        <v>-0.11897740358193806</v>
      </c>
      <c r="BO51" s="2">
        <f t="shared" si="152"/>
        <v>0</v>
      </c>
      <c r="BP51" s="2">
        <f t="shared" si="51"/>
        <v>0</v>
      </c>
      <c r="BS51" s="2">
        <v>0.5</v>
      </c>
      <c r="BT51" s="2">
        <v>0.5013888888888889</v>
      </c>
      <c r="BU51" s="2">
        <v>0.5909722222222222</v>
      </c>
      <c r="BV51" s="2">
        <f t="shared" si="178"/>
        <v>0.09097222222222223</v>
      </c>
      <c r="BW51" s="2">
        <f t="shared" si="153"/>
        <v>0.01889216953846532</v>
      </c>
      <c r="BX51" s="2">
        <f t="shared" si="154"/>
        <v>0.08958333333333335</v>
      </c>
      <c r="BY51" s="2">
        <f t="shared" si="8"/>
        <v>0.018603739469175776</v>
      </c>
      <c r="CB51" s="2"/>
      <c r="CC51" s="2"/>
      <c r="CD51" s="2"/>
      <c r="CE51" s="2">
        <f t="shared" si="155"/>
        <v>0</v>
      </c>
      <c r="CF51" s="2">
        <f t="shared" si="156"/>
        <v>0</v>
      </c>
      <c r="CG51" s="2">
        <f t="shared" si="157"/>
        <v>0</v>
      </c>
      <c r="CH51" s="2">
        <f t="shared" si="9"/>
        <v>0</v>
      </c>
      <c r="CI51" s="2"/>
      <c r="CK51" s="2"/>
      <c r="CL51" s="2"/>
      <c r="CM51" s="2"/>
      <c r="CN51" s="2">
        <f t="shared" si="158"/>
        <v>0</v>
      </c>
      <c r="CO51" s="2">
        <f t="shared" si="159"/>
        <v>0</v>
      </c>
      <c r="CP51" s="2">
        <f t="shared" si="160"/>
        <v>0</v>
      </c>
      <c r="CQ51" s="2">
        <f t="shared" si="10"/>
        <v>0</v>
      </c>
      <c r="CT51" s="2"/>
      <c r="CU51" s="2"/>
      <c r="CV51" s="2"/>
      <c r="CW51" s="2">
        <f t="shared" si="161"/>
        <v>0</v>
      </c>
      <c r="CX51" s="2">
        <f t="shared" si="162"/>
        <v>0</v>
      </c>
      <c r="CY51" s="2">
        <f t="shared" si="163"/>
        <v>0</v>
      </c>
      <c r="CZ51" s="2">
        <f t="shared" si="11"/>
        <v>0</v>
      </c>
      <c r="DC51" s="2"/>
      <c r="DD51" s="2"/>
      <c r="DE51" s="2"/>
      <c r="DF51" s="2">
        <f t="shared" si="164"/>
        <v>0</v>
      </c>
      <c r="DG51" s="2">
        <f t="shared" si="165"/>
        <v>0</v>
      </c>
      <c r="DH51" s="2">
        <f t="shared" si="166"/>
        <v>0</v>
      </c>
      <c r="DI51" s="2">
        <f t="shared" si="12"/>
        <v>0</v>
      </c>
      <c r="DL51" s="2"/>
      <c r="DM51" s="2"/>
      <c r="DN51" s="2"/>
      <c r="DO51" s="2">
        <f t="shared" si="167"/>
        <v>0</v>
      </c>
      <c r="DP51" s="2">
        <f t="shared" si="168"/>
        <v>0</v>
      </c>
      <c r="DQ51" s="2">
        <f t="shared" si="169"/>
        <v>0</v>
      </c>
      <c r="DR51" s="2">
        <f t="shared" si="13"/>
        <v>0</v>
      </c>
      <c r="DU51" s="2"/>
      <c r="DV51" s="2"/>
      <c r="DW51" s="7"/>
      <c r="DX51" s="2">
        <f t="shared" si="170"/>
        <v>0</v>
      </c>
      <c r="DY51" s="2">
        <f t="shared" si="171"/>
        <v>0</v>
      </c>
      <c r="EB51" s="2"/>
      <c r="EC51" s="2"/>
      <c r="ED51" s="7"/>
      <c r="EE51" s="2">
        <f t="shared" si="172"/>
        <v>0</v>
      </c>
      <c r="EF51" s="2">
        <f t="shared" si="173"/>
        <v>0</v>
      </c>
      <c r="EG51" s="2">
        <f t="shared" si="174"/>
        <v>0</v>
      </c>
      <c r="EH51" s="2">
        <f t="shared" si="14"/>
        <v>0</v>
      </c>
      <c r="EK51" s="2"/>
      <c r="EL51" s="2"/>
      <c r="EM51" s="7"/>
      <c r="EN51" s="2">
        <f t="shared" si="175"/>
        <v>0</v>
      </c>
      <c r="EO51" s="2">
        <f t="shared" si="94"/>
        <v>0</v>
      </c>
      <c r="EP51" s="2">
        <f t="shared" si="176"/>
        <v>0</v>
      </c>
      <c r="EQ51" s="2">
        <f t="shared" si="15"/>
        <v>0</v>
      </c>
      <c r="ET51" s="2"/>
      <c r="EU51" s="2"/>
      <c r="EV51" s="7"/>
      <c r="EW51" s="2">
        <f t="shared" si="16"/>
        <v>0</v>
      </c>
      <c r="EX51" s="2">
        <f t="shared" si="17"/>
        <v>0</v>
      </c>
      <c r="EY51" s="2">
        <f t="shared" si="18"/>
        <v>0</v>
      </c>
      <c r="EZ51" s="2">
        <f t="shared" si="19"/>
        <v>0</v>
      </c>
      <c r="FC51" s="2"/>
      <c r="FD51" s="2"/>
      <c r="FE51" s="7"/>
      <c r="FF51" s="2">
        <f t="shared" si="47"/>
        <v>0</v>
      </c>
      <c r="FG51" s="2">
        <f t="shared" si="48"/>
        <v>0</v>
      </c>
      <c r="FH51" s="2">
        <f t="shared" si="20"/>
        <v>0</v>
      </c>
      <c r="FI51" s="2">
        <f t="shared" si="21"/>
        <v>0</v>
      </c>
      <c r="FL51" s="2"/>
      <c r="FM51" s="2"/>
      <c r="FN51" s="7"/>
      <c r="FO51" s="2">
        <f t="shared" si="22"/>
        <v>0</v>
      </c>
      <c r="FP51" s="2">
        <f t="shared" si="23"/>
        <v>0</v>
      </c>
      <c r="FQ51" s="2">
        <f t="shared" si="24"/>
        <v>0</v>
      </c>
      <c r="FR51" s="2">
        <f t="shared" si="25"/>
        <v>0</v>
      </c>
      <c r="FU51" s="2"/>
      <c r="FV51" s="2"/>
      <c r="FW51" s="7"/>
      <c r="FX51" s="2">
        <f t="shared" si="26"/>
        <v>0</v>
      </c>
      <c r="FY51" s="2">
        <f t="shared" si="27"/>
        <v>0</v>
      </c>
      <c r="FZ51" s="2">
        <f t="shared" si="28"/>
        <v>0</v>
      </c>
      <c r="GA51" s="2">
        <f t="shared" si="29"/>
        <v>0</v>
      </c>
      <c r="GD51" s="2"/>
      <c r="GE51" s="2"/>
      <c r="GF51" s="7"/>
      <c r="GG51" s="2">
        <f t="shared" si="30"/>
        <v>0</v>
      </c>
      <c r="GH51" s="2">
        <f t="shared" si="31"/>
        <v>0</v>
      </c>
      <c r="GI51" s="2">
        <f t="shared" si="32"/>
        <v>0</v>
      </c>
      <c r="GJ51" s="2">
        <f t="shared" si="33"/>
        <v>0</v>
      </c>
      <c r="GM51" s="2"/>
      <c r="GN51" s="2"/>
      <c r="GO51" s="7"/>
      <c r="GP51" s="2">
        <f t="shared" si="34"/>
        <v>0</v>
      </c>
      <c r="GQ51" s="2">
        <f t="shared" si="35"/>
        <v>0</v>
      </c>
      <c r="GR51" s="2">
        <f t="shared" si="36"/>
        <v>0</v>
      </c>
      <c r="GS51" s="2">
        <f t="shared" si="37"/>
        <v>0</v>
      </c>
      <c r="GV51" s="2"/>
      <c r="GW51" s="2"/>
      <c r="GX51" s="7"/>
      <c r="GY51" s="2">
        <f t="shared" si="38"/>
        <v>0</v>
      </c>
      <c r="GZ51" s="2">
        <f t="shared" si="39"/>
        <v>0</v>
      </c>
      <c r="HA51" s="2">
        <f t="shared" si="40"/>
        <v>0</v>
      </c>
      <c r="HB51" s="2">
        <f t="shared" si="41"/>
        <v>0</v>
      </c>
      <c r="HE51" s="2">
        <f t="shared" si="42"/>
        <v>1.077777777777778</v>
      </c>
      <c r="HF51" s="2">
        <f t="shared" si="43"/>
        <v>0.5638888888888891</v>
      </c>
      <c r="HG51" s="2">
        <f t="shared" si="177"/>
        <v>0.565277777777778</v>
      </c>
      <c r="HH51" s="2">
        <f t="shared" si="44"/>
        <v>0.11739103820084561</v>
      </c>
      <c r="HI51" s="2">
        <f t="shared" si="45"/>
        <v>0.016770148314406517</v>
      </c>
      <c r="HJ51">
        <v>3</v>
      </c>
      <c r="HK51">
        <v>4</v>
      </c>
      <c r="HL51">
        <v>0</v>
      </c>
      <c r="HM51">
        <v>0</v>
      </c>
      <c r="HO51">
        <f t="shared" si="46"/>
        <v>7</v>
      </c>
    </row>
    <row r="52" spans="3:223" ht="12">
      <c r="C52" t="s">
        <v>62</v>
      </c>
      <c r="F52" s="1">
        <v>1</v>
      </c>
      <c r="G52" s="1">
        <v>1</v>
      </c>
      <c r="H52" s="1">
        <f t="shared" si="135"/>
        <v>0.0058823529411764705</v>
      </c>
      <c r="I52" s="1">
        <f t="shared" si="136"/>
        <v>0.20766964988847372</v>
      </c>
      <c r="J52" s="1"/>
      <c r="K52" s="2">
        <v>0.4375</v>
      </c>
      <c r="L52" s="7">
        <v>0.6479166666666667</v>
      </c>
      <c r="M52" s="2">
        <f t="shared" si="137"/>
        <v>0.2104166666666667</v>
      </c>
      <c r="N52" s="2">
        <f t="shared" si="138"/>
        <v>0.04369715549736635</v>
      </c>
      <c r="Q52" s="2">
        <v>0.4375</v>
      </c>
      <c r="R52" s="7">
        <v>0.6347222222222222</v>
      </c>
      <c r="S52" s="2">
        <f t="shared" si="139"/>
        <v>0.1972222222222222</v>
      </c>
      <c r="T52" s="2">
        <f t="shared" si="140"/>
        <v>0.040957069839115644</v>
      </c>
      <c r="W52" s="2"/>
      <c r="X52" s="7"/>
      <c r="Y52" s="2">
        <f t="shared" si="141"/>
        <v>0</v>
      </c>
      <c r="Z52" s="2">
        <f t="shared" si="142"/>
        <v>0</v>
      </c>
      <c r="AC52" s="2">
        <v>0.4791666666666667</v>
      </c>
      <c r="AD52" s="7">
        <v>0.5791666666666667</v>
      </c>
      <c r="AE52" s="2">
        <f t="shared" si="143"/>
        <v>0.10000000000000003</v>
      </c>
      <c r="AF52" s="2">
        <f t="shared" si="144"/>
        <v>0.020766964988847378</v>
      </c>
      <c r="AI52" s="2">
        <v>0.6875</v>
      </c>
      <c r="AJ52" s="2">
        <v>0.7131944444444445</v>
      </c>
      <c r="AK52" s="7">
        <v>0.8541666666666666</v>
      </c>
      <c r="AL52" s="2">
        <f t="shared" si="145"/>
        <v>0.16666666666666663</v>
      </c>
      <c r="AM52" s="2">
        <f t="shared" si="146"/>
        <v>0.034611608314745614</v>
      </c>
      <c r="AN52" s="2">
        <f t="shared" si="147"/>
        <v>0.14097222222222217</v>
      </c>
      <c r="AO52" s="2">
        <f t="shared" si="60"/>
        <v>0.029275652032888993</v>
      </c>
      <c r="AR52" s="2">
        <v>0.4375</v>
      </c>
      <c r="AS52" s="2">
        <v>0.4395833333333334</v>
      </c>
      <c r="AT52" s="7">
        <v>0.6069444444444444</v>
      </c>
      <c r="AU52" s="2">
        <f t="shared" si="148"/>
        <v>0.1694444444444444</v>
      </c>
      <c r="AV52" s="2">
        <f t="shared" si="149"/>
        <v>0.035188468453324705</v>
      </c>
      <c r="AW52" s="2">
        <f t="shared" si="4"/>
        <v>0.16736111111111102</v>
      </c>
      <c r="AX52" s="2">
        <f t="shared" si="5"/>
        <v>0.034755823349390376</v>
      </c>
      <c r="BA52" s="2"/>
      <c r="BB52" s="2"/>
      <c r="BC52" s="2"/>
      <c r="BD52" s="2">
        <f t="shared" si="150"/>
        <v>0</v>
      </c>
      <c r="BE52" s="2">
        <f t="shared" si="151"/>
        <v>0</v>
      </c>
      <c r="BF52" s="2">
        <f t="shared" si="6"/>
        <v>0</v>
      </c>
      <c r="BG52" s="2">
        <f t="shared" si="7"/>
        <v>0</v>
      </c>
      <c r="BJ52" s="2">
        <v>0.5729166666666666</v>
      </c>
      <c r="BK52" s="2"/>
      <c r="BL52" s="2"/>
      <c r="BM52" s="2">
        <f t="shared" si="49"/>
        <v>-0.5729166666666666</v>
      </c>
      <c r="BN52" s="2">
        <f t="shared" si="50"/>
        <v>-0.11897740358193806</v>
      </c>
      <c r="BO52" s="2">
        <f t="shared" si="152"/>
        <v>0</v>
      </c>
      <c r="BP52" s="2">
        <f t="shared" si="51"/>
        <v>0</v>
      </c>
      <c r="BS52" s="2">
        <v>0.5</v>
      </c>
      <c r="BT52" s="2">
        <v>0.5048611111111111</v>
      </c>
      <c r="BU52" s="2">
        <v>0.5770833333333333</v>
      </c>
      <c r="BV52" s="2">
        <f t="shared" si="178"/>
        <v>0.07708333333333328</v>
      </c>
      <c r="BW52" s="2">
        <f t="shared" si="153"/>
        <v>0.016007868845569838</v>
      </c>
      <c r="BX52" s="2">
        <f t="shared" si="154"/>
        <v>0.07222222222222219</v>
      </c>
      <c r="BY52" s="2">
        <f t="shared" si="8"/>
        <v>0.014998363603056428</v>
      </c>
      <c r="CB52" s="2"/>
      <c r="CC52" s="2"/>
      <c r="CD52" s="2"/>
      <c r="CE52" s="2">
        <f t="shared" si="155"/>
        <v>0</v>
      </c>
      <c r="CF52" s="2">
        <f t="shared" si="156"/>
        <v>0</v>
      </c>
      <c r="CG52" s="2">
        <f t="shared" si="157"/>
        <v>0</v>
      </c>
      <c r="CH52" s="2">
        <f t="shared" si="9"/>
        <v>0</v>
      </c>
      <c r="CI52" s="2"/>
      <c r="CK52" s="2"/>
      <c r="CL52" s="2"/>
      <c r="CM52" s="2"/>
      <c r="CN52" s="2">
        <f t="shared" si="158"/>
        <v>0</v>
      </c>
      <c r="CO52" s="2">
        <f t="shared" si="159"/>
        <v>0</v>
      </c>
      <c r="CP52" s="2">
        <f t="shared" si="160"/>
        <v>0</v>
      </c>
      <c r="CQ52" s="2">
        <f t="shared" si="10"/>
        <v>0</v>
      </c>
      <c r="CT52" s="2"/>
      <c r="CU52" s="2"/>
      <c r="CV52" s="2"/>
      <c r="CW52" s="2">
        <f t="shared" si="161"/>
        <v>0</v>
      </c>
      <c r="CX52" s="2">
        <f t="shared" si="162"/>
        <v>0</v>
      </c>
      <c r="CY52" s="2">
        <f t="shared" si="163"/>
        <v>0</v>
      </c>
      <c r="CZ52" s="2">
        <f t="shared" si="11"/>
        <v>0</v>
      </c>
      <c r="DC52" s="2"/>
      <c r="DD52" s="2"/>
      <c r="DE52" s="2"/>
      <c r="DF52" s="2">
        <f t="shared" si="164"/>
        <v>0</v>
      </c>
      <c r="DG52" s="2">
        <f t="shared" si="165"/>
        <v>0</v>
      </c>
      <c r="DH52" s="2">
        <f t="shared" si="166"/>
        <v>0</v>
      </c>
      <c r="DI52" s="2">
        <f t="shared" si="12"/>
        <v>0</v>
      </c>
      <c r="DL52" s="2"/>
      <c r="DM52" s="2"/>
      <c r="DN52" s="2"/>
      <c r="DO52" s="2">
        <f t="shared" si="167"/>
        <v>0</v>
      </c>
      <c r="DP52" s="2">
        <f t="shared" si="168"/>
        <v>0</v>
      </c>
      <c r="DQ52" s="2">
        <f t="shared" si="169"/>
        <v>0</v>
      </c>
      <c r="DR52" s="2">
        <f t="shared" si="13"/>
        <v>0</v>
      </c>
      <c r="DU52" s="2"/>
      <c r="DV52" s="2"/>
      <c r="DW52" s="7"/>
      <c r="DX52" s="2">
        <f t="shared" si="170"/>
        <v>0</v>
      </c>
      <c r="DY52" s="2">
        <f t="shared" si="171"/>
        <v>0</v>
      </c>
      <c r="EB52" s="2"/>
      <c r="EC52" s="2"/>
      <c r="ED52" s="7"/>
      <c r="EE52" s="2">
        <f t="shared" si="172"/>
        <v>0</v>
      </c>
      <c r="EF52" s="2">
        <f t="shared" si="173"/>
        <v>0</v>
      </c>
      <c r="EG52" s="2">
        <f t="shared" si="174"/>
        <v>0</v>
      </c>
      <c r="EH52" s="2">
        <f t="shared" si="14"/>
        <v>0</v>
      </c>
      <c r="EK52" s="2"/>
      <c r="EL52" s="2"/>
      <c r="EM52" s="7"/>
      <c r="EN52" s="2">
        <f t="shared" si="175"/>
        <v>0</v>
      </c>
      <c r="EO52" s="2">
        <f t="shared" si="94"/>
        <v>0</v>
      </c>
      <c r="EP52" s="2">
        <f t="shared" si="176"/>
        <v>0</v>
      </c>
      <c r="EQ52" s="2">
        <f t="shared" si="15"/>
        <v>0</v>
      </c>
      <c r="ET52" s="2"/>
      <c r="EU52" s="2"/>
      <c r="EV52" s="7"/>
      <c r="EW52" s="2">
        <f t="shared" si="16"/>
        <v>0</v>
      </c>
      <c r="EX52" s="2">
        <f t="shared" si="17"/>
        <v>0</v>
      </c>
      <c r="EY52" s="2">
        <f t="shared" si="18"/>
        <v>0</v>
      </c>
      <c r="EZ52" s="2">
        <f t="shared" si="19"/>
        <v>0</v>
      </c>
      <c r="FC52" s="2"/>
      <c r="FD52" s="2"/>
      <c r="FE52" s="7"/>
      <c r="FF52" s="2">
        <f t="shared" si="47"/>
        <v>0</v>
      </c>
      <c r="FG52" s="2">
        <f t="shared" si="48"/>
        <v>0</v>
      </c>
      <c r="FH52" s="2">
        <f t="shared" si="20"/>
        <v>0</v>
      </c>
      <c r="FI52" s="2">
        <f t="shared" si="21"/>
        <v>0</v>
      </c>
      <c r="FL52" s="2"/>
      <c r="FM52" s="2"/>
      <c r="FN52" s="7"/>
      <c r="FO52" s="2">
        <f t="shared" si="22"/>
        <v>0</v>
      </c>
      <c r="FP52" s="2">
        <f t="shared" si="23"/>
        <v>0</v>
      </c>
      <c r="FQ52" s="2">
        <f t="shared" si="24"/>
        <v>0</v>
      </c>
      <c r="FR52" s="2">
        <f t="shared" si="25"/>
        <v>0</v>
      </c>
      <c r="FU52" s="2"/>
      <c r="FV52" s="2"/>
      <c r="FW52" s="7"/>
      <c r="FX52" s="2">
        <f t="shared" si="26"/>
        <v>0</v>
      </c>
      <c r="FY52" s="2">
        <f t="shared" si="27"/>
        <v>0</v>
      </c>
      <c r="FZ52" s="2">
        <f t="shared" si="28"/>
        <v>0</v>
      </c>
      <c r="GA52" s="2">
        <f t="shared" si="29"/>
        <v>0</v>
      </c>
      <c r="GD52" s="2"/>
      <c r="GE52" s="2"/>
      <c r="GF52" s="7"/>
      <c r="GG52" s="2">
        <f t="shared" si="30"/>
        <v>0</v>
      </c>
      <c r="GH52" s="2">
        <f t="shared" si="31"/>
        <v>0</v>
      </c>
      <c r="GI52" s="2">
        <f t="shared" si="32"/>
        <v>0</v>
      </c>
      <c r="GJ52" s="2">
        <f t="shared" si="33"/>
        <v>0</v>
      </c>
      <c r="GM52" s="2"/>
      <c r="GN52" s="2"/>
      <c r="GO52" s="7"/>
      <c r="GP52" s="2">
        <f t="shared" si="34"/>
        <v>0</v>
      </c>
      <c r="GQ52" s="2">
        <f t="shared" si="35"/>
        <v>0</v>
      </c>
      <c r="GR52" s="2">
        <f t="shared" si="36"/>
        <v>0</v>
      </c>
      <c r="GS52" s="2">
        <f t="shared" si="37"/>
        <v>0</v>
      </c>
      <c r="GV52" s="2"/>
      <c r="GW52" s="2"/>
      <c r="GX52" s="7"/>
      <c r="GY52" s="2">
        <f t="shared" si="38"/>
        <v>0</v>
      </c>
      <c r="GZ52" s="2">
        <f t="shared" si="39"/>
        <v>0</v>
      </c>
      <c r="HA52" s="2">
        <f t="shared" si="40"/>
        <v>0</v>
      </c>
      <c r="HB52" s="2">
        <f t="shared" si="41"/>
        <v>0</v>
      </c>
      <c r="HE52" s="2">
        <f t="shared" si="42"/>
        <v>0.9208333333333333</v>
      </c>
      <c r="HF52" s="2">
        <f t="shared" si="43"/>
        <v>0.38055555555555537</v>
      </c>
      <c r="HG52" s="2">
        <f t="shared" si="177"/>
        <v>0.38541666666666646</v>
      </c>
      <c r="HH52" s="2">
        <f t="shared" si="44"/>
        <v>0.08003934422784921</v>
      </c>
      <c r="HI52" s="2">
        <f t="shared" si="45"/>
        <v>0.013339890704641534</v>
      </c>
      <c r="HJ52">
        <v>3</v>
      </c>
      <c r="HK52">
        <v>3</v>
      </c>
      <c r="HL52">
        <v>0</v>
      </c>
      <c r="HM52">
        <v>0</v>
      </c>
      <c r="HO52">
        <f t="shared" si="46"/>
        <v>6</v>
      </c>
    </row>
    <row r="53" spans="3:223" ht="12">
      <c r="C53" t="s">
        <v>61</v>
      </c>
      <c r="D53">
        <v>14.9</v>
      </c>
      <c r="E53">
        <v>180</v>
      </c>
      <c r="F53" s="1">
        <v>14.9</v>
      </c>
      <c r="G53" s="1">
        <v>180</v>
      </c>
      <c r="H53" s="1">
        <f t="shared" si="135"/>
        <v>15.776470588235295</v>
      </c>
      <c r="I53" s="1">
        <f t="shared" si="136"/>
        <v>0.5971960547165001</v>
      </c>
      <c r="J53" s="1"/>
      <c r="K53" s="2">
        <v>0.4375</v>
      </c>
      <c r="L53" s="7">
        <v>0.64375</v>
      </c>
      <c r="M53" s="2">
        <f t="shared" si="137"/>
        <v>0.20625000000000004</v>
      </c>
      <c r="N53" s="2">
        <f t="shared" si="138"/>
        <v>0.12317168628527816</v>
      </c>
      <c r="Q53" s="2">
        <v>0.4375</v>
      </c>
      <c r="R53" s="7">
        <v>0.6298611111111111</v>
      </c>
      <c r="S53" s="2">
        <f t="shared" si="139"/>
        <v>0.1923611111111111</v>
      </c>
      <c r="T53" s="2">
        <f t="shared" si="140"/>
        <v>0.11487729663643785</v>
      </c>
      <c r="W53" s="2"/>
      <c r="X53" s="7"/>
      <c r="Y53" s="2">
        <f t="shared" si="141"/>
        <v>0</v>
      </c>
      <c r="Z53" s="2">
        <f t="shared" si="142"/>
        <v>0</v>
      </c>
      <c r="AC53" s="2">
        <v>0.4791666666666667</v>
      </c>
      <c r="AD53" s="7">
        <v>0.6194444444444445</v>
      </c>
      <c r="AE53" s="2">
        <f t="shared" si="143"/>
        <v>0.14027777777777778</v>
      </c>
      <c r="AF53" s="2">
        <f t="shared" si="144"/>
        <v>0.08377333545328682</v>
      </c>
      <c r="AI53" s="2">
        <v>0.6875</v>
      </c>
      <c r="AJ53" s="2">
        <v>0.6902777777777778</v>
      </c>
      <c r="AK53" s="7">
        <v>0.8243055555555556</v>
      </c>
      <c r="AL53" s="2">
        <f t="shared" si="145"/>
        <v>0.13680555555555562</v>
      </c>
      <c r="AM53" s="2">
        <f t="shared" si="146"/>
        <v>0.08169973804107679</v>
      </c>
      <c r="AN53" s="2">
        <f t="shared" si="147"/>
        <v>0.13402777777777786</v>
      </c>
      <c r="AO53" s="2">
        <f t="shared" si="60"/>
        <v>0.08004086011130873</v>
      </c>
      <c r="AR53" s="2">
        <v>0.4375</v>
      </c>
      <c r="AS53" s="2">
        <v>0.4395833333333334</v>
      </c>
      <c r="AT53" s="7">
        <v>0.5895833333333333</v>
      </c>
      <c r="AU53" s="2">
        <f t="shared" si="148"/>
        <v>0.15208333333333335</v>
      </c>
      <c r="AV53" s="2">
        <f t="shared" si="149"/>
        <v>0.09082356665480106</v>
      </c>
      <c r="AW53" s="2">
        <f t="shared" si="4"/>
        <v>0.14999999999999997</v>
      </c>
      <c r="AX53" s="2">
        <f t="shared" si="5"/>
        <v>0.089579408207475</v>
      </c>
      <c r="BA53" s="2">
        <v>0.5416666666666666</v>
      </c>
      <c r="BB53" s="2">
        <v>0.5416666666666666</v>
      </c>
      <c r="BC53" s="2">
        <v>0.6708333333333334</v>
      </c>
      <c r="BD53" s="2">
        <f t="shared" si="150"/>
        <v>0.12916666666666676</v>
      </c>
      <c r="BE53" s="2">
        <f t="shared" si="151"/>
        <v>0.07713782373421464</v>
      </c>
      <c r="BF53" s="2">
        <f t="shared" si="6"/>
        <v>0.12916666666666676</v>
      </c>
      <c r="BG53" s="2">
        <f t="shared" si="7"/>
        <v>0.07713782373421464</v>
      </c>
      <c r="BJ53" s="2">
        <v>0.5729166666666666</v>
      </c>
      <c r="BK53" s="2"/>
      <c r="BL53" s="2"/>
      <c r="BM53" s="2">
        <f t="shared" si="49"/>
        <v>-0.5729166666666666</v>
      </c>
      <c r="BN53" s="2">
        <f t="shared" si="50"/>
        <v>-0.3421435730146615</v>
      </c>
      <c r="BO53" s="2">
        <f t="shared" si="152"/>
        <v>0</v>
      </c>
      <c r="BP53" s="2">
        <f t="shared" si="51"/>
        <v>0</v>
      </c>
      <c r="BS53" s="2">
        <v>0.5</v>
      </c>
      <c r="BT53" s="2">
        <v>0.5006944444444444</v>
      </c>
      <c r="BU53" s="2">
        <v>0.6013888888888889</v>
      </c>
      <c r="BV53" s="2">
        <f t="shared" si="178"/>
        <v>0.10138888888888886</v>
      </c>
      <c r="BW53" s="2">
        <f t="shared" si="153"/>
        <v>0.06054904443653402</v>
      </c>
      <c r="BX53" s="2">
        <f t="shared" si="154"/>
        <v>0.10069444444444442</v>
      </c>
      <c r="BY53" s="2">
        <f t="shared" si="8"/>
        <v>0.060134324954092</v>
      </c>
      <c r="CB53" s="2">
        <v>0.5729166666666666</v>
      </c>
      <c r="CC53" s="2">
        <v>0.5736111111111112</v>
      </c>
      <c r="CD53" s="2">
        <v>0.7083333333333334</v>
      </c>
      <c r="CE53" s="2">
        <f t="shared" si="155"/>
        <v>0.13541666666666674</v>
      </c>
      <c r="CF53" s="2">
        <f t="shared" si="156"/>
        <v>0.08087029907619277</v>
      </c>
      <c r="CG53" s="2">
        <f t="shared" si="157"/>
        <v>0.1347222222222222</v>
      </c>
      <c r="CH53" s="2">
        <f t="shared" si="9"/>
        <v>0.08045557959375069</v>
      </c>
      <c r="CI53" s="2"/>
      <c r="CK53" s="2">
        <v>0.5555555555555556</v>
      </c>
      <c r="CL53" s="2">
        <v>0.5555555555555556</v>
      </c>
      <c r="CM53" s="2">
        <v>0.7166666666666667</v>
      </c>
      <c r="CN53" s="2">
        <f t="shared" si="158"/>
        <v>0.1611111111111111</v>
      </c>
      <c r="CO53" s="2">
        <f t="shared" si="159"/>
        <v>0.09621491992654722</v>
      </c>
      <c r="CP53" s="2">
        <f t="shared" si="160"/>
        <v>0.1611111111111111</v>
      </c>
      <c r="CQ53" s="2">
        <f t="shared" si="10"/>
        <v>0.09621491992654722</v>
      </c>
      <c r="CT53" s="2">
        <v>0.5416666666666666</v>
      </c>
      <c r="CU53" s="2">
        <v>0.5430555555555555</v>
      </c>
      <c r="CV53" s="2">
        <v>0.66875</v>
      </c>
      <c r="CW53" s="2">
        <f t="shared" si="161"/>
        <v>0.12708333333333333</v>
      </c>
      <c r="CX53" s="2">
        <f t="shared" si="162"/>
        <v>0.07589366528688854</v>
      </c>
      <c r="CY53" s="2">
        <f t="shared" si="163"/>
        <v>0.12569444444444444</v>
      </c>
      <c r="CZ53" s="2">
        <f t="shared" si="11"/>
        <v>0.07506422632200452</v>
      </c>
      <c r="DC53" s="2">
        <v>0.5555555555555556</v>
      </c>
      <c r="DD53" s="2">
        <v>0.5597222222222222</v>
      </c>
      <c r="DE53" s="2">
        <v>0.7222222222222222</v>
      </c>
      <c r="DF53" s="2">
        <f t="shared" si="164"/>
        <v>0.16666666666666663</v>
      </c>
      <c r="DG53" s="2">
        <f t="shared" si="165"/>
        <v>0.09953267578608332</v>
      </c>
      <c r="DH53" s="2">
        <f t="shared" si="166"/>
        <v>0.16249999999999998</v>
      </c>
      <c r="DI53" s="2">
        <f t="shared" si="12"/>
        <v>0.09704435889143125</v>
      </c>
      <c r="DL53" s="2">
        <v>0.513888888888889</v>
      </c>
      <c r="DM53" s="2">
        <v>0.513888888888889</v>
      </c>
      <c r="DN53" s="2">
        <v>0.5819444444444445</v>
      </c>
      <c r="DO53" s="2">
        <f t="shared" si="167"/>
        <v>0.06805555555555554</v>
      </c>
      <c r="DP53" s="2">
        <f t="shared" si="168"/>
        <v>0.040642509279317354</v>
      </c>
      <c r="DQ53" s="2">
        <f t="shared" si="169"/>
        <v>0.06805555555555554</v>
      </c>
      <c r="DR53" s="2">
        <f t="shared" si="13"/>
        <v>0.040642509279317354</v>
      </c>
      <c r="DU53" s="2"/>
      <c r="DV53" s="2"/>
      <c r="DW53" s="7"/>
      <c r="DX53" s="2">
        <f t="shared" si="170"/>
        <v>0</v>
      </c>
      <c r="DY53" s="2">
        <f t="shared" si="171"/>
        <v>0</v>
      </c>
      <c r="EB53" s="2">
        <v>0.6284722222222222</v>
      </c>
      <c r="EC53" s="2">
        <v>0.63125</v>
      </c>
      <c r="ED53" s="7">
        <v>0.7048611111111112</v>
      </c>
      <c r="EE53" s="2">
        <f t="shared" si="172"/>
        <v>0.07638888888888895</v>
      </c>
      <c r="EF53" s="2">
        <f t="shared" si="173"/>
        <v>0.04561914306862157</v>
      </c>
      <c r="EG53" s="2">
        <f t="shared" si="174"/>
        <v>0.07361111111111118</v>
      </c>
      <c r="EH53" s="2">
        <f t="shared" si="14"/>
        <v>0.04396026513885352</v>
      </c>
      <c r="EK53" s="2">
        <v>0.5</v>
      </c>
      <c r="EL53" s="2">
        <v>0.5</v>
      </c>
      <c r="EM53" s="7">
        <v>0.6048611111111112</v>
      </c>
      <c r="EN53" s="2">
        <f t="shared" si="175"/>
        <v>0.10486111111111118</v>
      </c>
      <c r="EO53" s="2">
        <f t="shared" si="94"/>
        <v>0.06262264184874415</v>
      </c>
      <c r="EP53" s="2">
        <f t="shared" si="176"/>
        <v>0.10486111111111118</v>
      </c>
      <c r="EQ53" s="2">
        <f t="shared" si="15"/>
        <v>0.06262264184874415</v>
      </c>
      <c r="ET53" s="2">
        <v>0.576388888888889</v>
      </c>
      <c r="EU53" s="2">
        <v>0.5777777777777778</v>
      </c>
      <c r="EV53" s="7">
        <v>0.6493055555555556</v>
      </c>
      <c r="EW53" s="2">
        <f t="shared" si="16"/>
        <v>0.07291666666666663</v>
      </c>
      <c r="EX53" s="2">
        <f t="shared" si="17"/>
        <v>0.04354554565641144</v>
      </c>
      <c r="EY53" s="2">
        <f t="shared" si="18"/>
        <v>0.07152777777777775</v>
      </c>
      <c r="EZ53" s="2">
        <f t="shared" si="19"/>
        <v>0.042716106691527415</v>
      </c>
      <c r="FC53" s="2">
        <v>0.5</v>
      </c>
      <c r="FD53" s="2">
        <v>0.5</v>
      </c>
      <c r="FE53" s="7">
        <v>0.5541666666666667</v>
      </c>
      <c r="FF53" s="2">
        <f t="shared" si="47"/>
        <v>0.054166666666666696</v>
      </c>
      <c r="FG53" s="2">
        <f t="shared" si="48"/>
        <v>0.0323481196304771</v>
      </c>
      <c r="FH53" s="2">
        <f t="shared" si="20"/>
        <v>0.054166666666666696</v>
      </c>
      <c r="FI53" s="2">
        <f t="shared" si="21"/>
        <v>0.0323481196304771</v>
      </c>
      <c r="FL53" s="2">
        <v>0.5</v>
      </c>
      <c r="FM53" s="2"/>
      <c r="FN53" s="7"/>
      <c r="FO53" s="2">
        <f t="shared" si="22"/>
        <v>-0.5</v>
      </c>
      <c r="FP53" s="2">
        <f t="shared" si="23"/>
        <v>-0.29859802735825003</v>
      </c>
      <c r="FQ53" s="2">
        <f t="shared" si="24"/>
        <v>0</v>
      </c>
      <c r="FR53" s="2">
        <f t="shared" si="25"/>
        <v>0</v>
      </c>
      <c r="FU53" s="2">
        <v>0.5</v>
      </c>
      <c r="FV53" s="2"/>
      <c r="FW53" s="7"/>
      <c r="FX53" s="2">
        <f t="shared" si="26"/>
        <v>-0.5</v>
      </c>
      <c r="FY53" s="2">
        <f t="shared" si="27"/>
        <v>-0.29859802735825003</v>
      </c>
      <c r="FZ53" s="2">
        <f t="shared" si="28"/>
        <v>-0.5</v>
      </c>
      <c r="GA53" s="2">
        <f t="shared" si="29"/>
        <v>-0.29859802735825003</v>
      </c>
      <c r="GD53" s="2">
        <v>0.5</v>
      </c>
      <c r="GE53" s="2"/>
      <c r="GF53" s="7"/>
      <c r="GG53" s="2">
        <f t="shared" si="30"/>
        <v>-0.5</v>
      </c>
      <c r="GH53" s="2">
        <f t="shared" si="31"/>
        <v>0</v>
      </c>
      <c r="GI53" s="2">
        <f t="shared" si="32"/>
        <v>0</v>
      </c>
      <c r="GJ53" s="2">
        <f t="shared" si="33"/>
        <v>0</v>
      </c>
      <c r="GM53" s="2">
        <v>0.5</v>
      </c>
      <c r="GN53" s="2"/>
      <c r="GO53" s="7"/>
      <c r="GP53" s="2">
        <f t="shared" si="34"/>
        <v>-0.5</v>
      </c>
      <c r="GQ53" s="2">
        <f t="shared" si="35"/>
        <v>0</v>
      </c>
      <c r="GR53" s="2">
        <f t="shared" si="36"/>
        <v>0</v>
      </c>
      <c r="GS53" s="2">
        <f t="shared" si="37"/>
        <v>0</v>
      </c>
      <c r="GV53" s="2">
        <v>0.5</v>
      </c>
      <c r="GW53" s="2"/>
      <c r="GX53" s="7"/>
      <c r="GY53" s="2">
        <f t="shared" si="38"/>
        <v>-0.5</v>
      </c>
      <c r="GZ53" s="2">
        <f t="shared" si="39"/>
        <v>-0.29859802735825003</v>
      </c>
      <c r="HA53" s="2">
        <f t="shared" si="40"/>
        <v>0</v>
      </c>
      <c r="HB53" s="2">
        <f t="shared" si="41"/>
        <v>0</v>
      </c>
      <c r="HE53" s="2">
        <f t="shared" si="42"/>
        <v>2.025</v>
      </c>
      <c r="HF53" s="2">
        <f t="shared" si="43"/>
        <v>1.470138888888889</v>
      </c>
      <c r="HG53" s="2">
        <f t="shared" si="177"/>
        <v>1.3118055555555554</v>
      </c>
      <c r="HH53" s="2">
        <f t="shared" si="44"/>
        <v>0.7834051023329642</v>
      </c>
      <c r="HI53" s="2">
        <f t="shared" si="45"/>
        <v>0.048962818895810264</v>
      </c>
      <c r="HJ53">
        <v>3</v>
      </c>
      <c r="HK53">
        <v>4</v>
      </c>
      <c r="HL53">
        <v>5</v>
      </c>
      <c r="HM53">
        <v>4</v>
      </c>
      <c r="HO53">
        <f t="shared" si="46"/>
        <v>16</v>
      </c>
    </row>
    <row r="54" spans="3:223" ht="12">
      <c r="C54" t="s">
        <v>63</v>
      </c>
      <c r="D54">
        <v>14.62</v>
      </c>
      <c r="E54">
        <v>145</v>
      </c>
      <c r="F54" s="1">
        <v>14.62</v>
      </c>
      <c r="G54" s="1">
        <v>145</v>
      </c>
      <c r="H54" s="1">
        <f t="shared" si="135"/>
        <v>12.47</v>
      </c>
      <c r="I54" s="1">
        <f t="shared" si="136"/>
        <v>0.5531288716601915</v>
      </c>
      <c r="J54" s="1"/>
      <c r="K54" s="2">
        <v>0.4375</v>
      </c>
      <c r="L54" s="7">
        <v>0.6493055555555556</v>
      </c>
      <c r="M54" s="2">
        <f t="shared" si="137"/>
        <v>0.21180555555555558</v>
      </c>
      <c r="N54" s="2">
        <f t="shared" si="138"/>
        <v>0.11715576795580447</v>
      </c>
      <c r="Q54" s="2">
        <v>0.4375</v>
      </c>
      <c r="R54" s="7">
        <v>0.638888888888889</v>
      </c>
      <c r="S54" s="2">
        <f t="shared" si="139"/>
        <v>0.20138888888888895</v>
      </c>
      <c r="T54" s="2">
        <f t="shared" si="140"/>
        <v>0.11139400887601084</v>
      </c>
      <c r="W54" s="2"/>
      <c r="X54" s="7"/>
      <c r="Y54" s="2">
        <f t="shared" si="141"/>
        <v>0</v>
      </c>
      <c r="Z54" s="2">
        <f t="shared" si="142"/>
        <v>0</v>
      </c>
      <c r="AC54" s="2">
        <v>0.4791666666666667</v>
      </c>
      <c r="AD54" s="7">
        <v>0.625</v>
      </c>
      <c r="AE54" s="2">
        <f t="shared" si="143"/>
        <v>0.14583333333333331</v>
      </c>
      <c r="AF54" s="2">
        <f t="shared" si="144"/>
        <v>0.08066462711711125</v>
      </c>
      <c r="AI54" s="2"/>
      <c r="AJ54" s="2"/>
      <c r="AK54" s="7"/>
      <c r="AL54" s="2">
        <f t="shared" si="145"/>
        <v>0</v>
      </c>
      <c r="AM54" s="2">
        <f t="shared" si="146"/>
        <v>0</v>
      </c>
      <c r="AN54" s="2">
        <f t="shared" si="147"/>
        <v>0</v>
      </c>
      <c r="AO54" s="2">
        <f t="shared" si="60"/>
        <v>0</v>
      </c>
      <c r="AR54" s="2">
        <v>0.4375</v>
      </c>
      <c r="AS54" s="2">
        <v>0.4458333333333333</v>
      </c>
      <c r="AT54" s="7">
        <v>0.6458333333333334</v>
      </c>
      <c r="AU54" s="2">
        <f t="shared" si="148"/>
        <v>0.20833333333333337</v>
      </c>
      <c r="AV54" s="2">
        <f t="shared" si="149"/>
        <v>0.11523518159587326</v>
      </c>
      <c r="AW54" s="2">
        <f t="shared" si="4"/>
        <v>0.20000000000000007</v>
      </c>
      <c r="AX54" s="2">
        <f t="shared" si="5"/>
        <v>0.11062577433203834</v>
      </c>
      <c r="BA54" s="2">
        <v>0.5416666666666666</v>
      </c>
      <c r="BB54" s="2">
        <v>0.5430555555555555</v>
      </c>
      <c r="BC54" s="2">
        <v>0.7083333333333334</v>
      </c>
      <c r="BD54" s="2">
        <f t="shared" si="150"/>
        <v>0.16666666666666674</v>
      </c>
      <c r="BE54" s="2">
        <f t="shared" si="151"/>
        <v>0.09218814527669864</v>
      </c>
      <c r="BF54" s="2">
        <f t="shared" si="6"/>
        <v>0.16527777777777786</v>
      </c>
      <c r="BG54" s="2">
        <f t="shared" si="7"/>
        <v>0.09141991073272615</v>
      </c>
      <c r="BJ54" s="2">
        <v>0.5729166666666666</v>
      </c>
      <c r="BK54" s="2"/>
      <c r="BL54" s="2"/>
      <c r="BM54" s="2">
        <f t="shared" si="49"/>
        <v>-0.5729166666666666</v>
      </c>
      <c r="BN54" s="2">
        <f t="shared" si="50"/>
        <v>-0.31689674938865137</v>
      </c>
      <c r="BO54" s="2">
        <f t="shared" si="152"/>
        <v>0</v>
      </c>
      <c r="BP54" s="2">
        <f t="shared" si="51"/>
        <v>0</v>
      </c>
      <c r="BS54" s="2">
        <v>0.5</v>
      </c>
      <c r="BT54" s="2">
        <v>0.50625</v>
      </c>
      <c r="BU54" s="2">
        <v>0.65625</v>
      </c>
      <c r="BV54" s="2">
        <f t="shared" si="178"/>
        <v>0.15625</v>
      </c>
      <c r="BW54" s="2">
        <f t="shared" si="153"/>
        <v>0.08642638619690493</v>
      </c>
      <c r="BX54" s="2">
        <f t="shared" si="154"/>
        <v>0.15000000000000002</v>
      </c>
      <c r="BY54" s="2">
        <f t="shared" si="8"/>
        <v>0.08296933074902874</v>
      </c>
      <c r="CB54" s="2">
        <v>0.5729166666666666</v>
      </c>
      <c r="CC54" s="2">
        <v>0.5743055555555555</v>
      </c>
      <c r="CD54" s="2">
        <v>0.7</v>
      </c>
      <c r="CE54" s="2">
        <f t="shared" si="155"/>
        <v>0.12708333333333333</v>
      </c>
      <c r="CF54" s="2">
        <f t="shared" si="156"/>
        <v>0.07029346077348267</v>
      </c>
      <c r="CG54" s="2">
        <f t="shared" si="157"/>
        <v>0.12569444444444444</v>
      </c>
      <c r="CH54" s="2">
        <f t="shared" si="9"/>
        <v>0.06952522622951018</v>
      </c>
      <c r="CI54" s="2"/>
      <c r="CK54" s="2">
        <v>0.5555555555555556</v>
      </c>
      <c r="CL54" s="2">
        <v>0.55625</v>
      </c>
      <c r="CM54" s="2">
        <v>0.7222222222222222</v>
      </c>
      <c r="CN54" s="2">
        <f t="shared" si="158"/>
        <v>0.16666666666666663</v>
      </c>
      <c r="CO54" s="2">
        <f t="shared" si="159"/>
        <v>0.09218814527669857</v>
      </c>
      <c r="CP54" s="2">
        <f t="shared" si="160"/>
        <v>0.1659722222222222</v>
      </c>
      <c r="CQ54" s="2">
        <f t="shared" si="10"/>
        <v>0.09180402800471232</v>
      </c>
      <c r="CT54" s="2">
        <v>0.5416666666666666</v>
      </c>
      <c r="CU54" s="2">
        <v>0.5444444444444444</v>
      </c>
      <c r="CV54" s="2">
        <v>0.6743055555555556</v>
      </c>
      <c r="CW54" s="2">
        <f t="shared" si="161"/>
        <v>0.13263888888888897</v>
      </c>
      <c r="CX54" s="2">
        <f t="shared" si="162"/>
        <v>0.07336639894937268</v>
      </c>
      <c r="CY54" s="2">
        <f t="shared" si="163"/>
        <v>0.1298611111111112</v>
      </c>
      <c r="CZ54" s="2">
        <f t="shared" si="11"/>
        <v>0.07182992986142771</v>
      </c>
      <c r="DC54" s="2">
        <v>0.5555555555555556</v>
      </c>
      <c r="DD54" s="2">
        <v>0.55625</v>
      </c>
      <c r="DE54" s="2">
        <v>0.7222222222222222</v>
      </c>
      <c r="DF54" s="2">
        <f t="shared" si="164"/>
        <v>0.16666666666666663</v>
      </c>
      <c r="DG54" s="2">
        <f t="shared" si="165"/>
        <v>0.09218814527669857</v>
      </c>
      <c r="DH54" s="2">
        <f t="shared" si="166"/>
        <v>0.1659722222222222</v>
      </c>
      <c r="DI54" s="2">
        <f t="shared" si="12"/>
        <v>0.09180402800471232</v>
      </c>
      <c r="DL54" s="2">
        <v>0.513888888888889</v>
      </c>
      <c r="DM54" s="2">
        <v>0.5145833333333333</v>
      </c>
      <c r="DN54" s="2">
        <v>0.607638888888889</v>
      </c>
      <c r="DO54" s="2">
        <f t="shared" si="167"/>
        <v>0.09375</v>
      </c>
      <c r="DP54" s="2">
        <f t="shared" si="168"/>
        <v>0.05185583171814295</v>
      </c>
      <c r="DQ54" s="2">
        <f t="shared" si="169"/>
        <v>0.09305555555555567</v>
      </c>
      <c r="DR54" s="2">
        <f t="shared" si="13"/>
        <v>0.05147171444615677</v>
      </c>
      <c r="DU54" s="2"/>
      <c r="DV54" s="2"/>
      <c r="DW54" s="7"/>
      <c r="DX54" s="2">
        <f t="shared" si="170"/>
        <v>0</v>
      </c>
      <c r="DY54" s="2">
        <f t="shared" si="171"/>
        <v>0</v>
      </c>
      <c r="EB54" s="2">
        <v>0.6284722222222222</v>
      </c>
      <c r="EC54" s="2">
        <v>0.6319444444444444</v>
      </c>
      <c r="ED54" s="7">
        <v>0.71875</v>
      </c>
      <c r="EE54" s="2">
        <f t="shared" si="172"/>
        <v>0.09027777777777779</v>
      </c>
      <c r="EF54" s="2">
        <f t="shared" si="173"/>
        <v>0.04993524535821174</v>
      </c>
      <c r="EG54" s="2">
        <f t="shared" si="174"/>
        <v>0.08680555555555558</v>
      </c>
      <c r="EH54" s="2">
        <f t="shared" si="14"/>
        <v>0.04801465899828053</v>
      </c>
      <c r="EK54" s="2">
        <v>0.5</v>
      </c>
      <c r="EL54" s="2">
        <v>0.5027777777777778</v>
      </c>
      <c r="EM54" s="7">
        <v>0.65625</v>
      </c>
      <c r="EN54" s="2">
        <f t="shared" si="175"/>
        <v>0.15625</v>
      </c>
      <c r="EO54" s="2">
        <f t="shared" si="94"/>
        <v>0.08642638619690493</v>
      </c>
      <c r="EP54" s="2">
        <f t="shared" si="176"/>
        <v>0.15347222222222223</v>
      </c>
      <c r="EQ54" s="2">
        <f t="shared" si="15"/>
        <v>0.08488991710895996</v>
      </c>
      <c r="ET54" s="2"/>
      <c r="EU54" s="2"/>
      <c r="EV54" s="7"/>
      <c r="EW54" s="2">
        <f t="shared" si="16"/>
        <v>0</v>
      </c>
      <c r="EX54" s="2">
        <f t="shared" si="17"/>
        <v>0</v>
      </c>
      <c r="EY54" s="2">
        <f t="shared" si="18"/>
        <v>0</v>
      </c>
      <c r="EZ54" s="2">
        <f t="shared" si="19"/>
        <v>0</v>
      </c>
      <c r="FC54" s="2">
        <v>0.5</v>
      </c>
      <c r="FD54" s="2">
        <v>0.5</v>
      </c>
      <c r="FE54" s="7">
        <v>0.5625</v>
      </c>
      <c r="FF54" s="2">
        <f t="shared" si="47"/>
        <v>0.0625</v>
      </c>
      <c r="FG54" s="2">
        <f t="shared" si="48"/>
        <v>0.03457055447876197</v>
      </c>
      <c r="FH54" s="2">
        <f t="shared" si="20"/>
        <v>0.0625</v>
      </c>
      <c r="FI54" s="2">
        <f t="shared" si="21"/>
        <v>0.03457055447876197</v>
      </c>
      <c r="FL54" s="2">
        <v>0.5</v>
      </c>
      <c r="FM54" s="2"/>
      <c r="FN54" s="7"/>
      <c r="FO54" s="2">
        <f t="shared" si="22"/>
        <v>-0.5</v>
      </c>
      <c r="FP54" s="2">
        <f t="shared" si="23"/>
        <v>-0.27656443583009577</v>
      </c>
      <c r="FQ54" s="2">
        <f t="shared" si="24"/>
        <v>0</v>
      </c>
      <c r="FR54" s="2">
        <f t="shared" si="25"/>
        <v>0</v>
      </c>
      <c r="FU54" s="2">
        <v>0.5</v>
      </c>
      <c r="FV54" s="2"/>
      <c r="FW54" s="7"/>
      <c r="FX54" s="2">
        <f t="shared" si="26"/>
        <v>-0.5</v>
      </c>
      <c r="FY54" s="2">
        <f t="shared" si="27"/>
        <v>-0.27656443583009577</v>
      </c>
      <c r="FZ54" s="2">
        <f t="shared" si="28"/>
        <v>-0.5</v>
      </c>
      <c r="GA54" s="2">
        <f t="shared" si="29"/>
        <v>-0.27656443583009577</v>
      </c>
      <c r="GD54" s="2">
        <v>0.5</v>
      </c>
      <c r="GE54" s="2"/>
      <c r="GF54" s="7"/>
      <c r="GG54" s="2">
        <f t="shared" si="30"/>
        <v>-0.5</v>
      </c>
      <c r="GH54" s="2">
        <f t="shared" si="31"/>
        <v>0</v>
      </c>
      <c r="GI54" s="2">
        <f t="shared" si="32"/>
        <v>0</v>
      </c>
      <c r="GJ54" s="2">
        <f t="shared" si="33"/>
        <v>0</v>
      </c>
      <c r="GM54" s="2">
        <v>0.5</v>
      </c>
      <c r="GN54" s="2"/>
      <c r="GO54" s="7"/>
      <c r="GP54" s="2">
        <f t="shared" si="34"/>
        <v>-0.5</v>
      </c>
      <c r="GQ54" s="2">
        <f t="shared" si="35"/>
        <v>0</v>
      </c>
      <c r="GR54" s="2">
        <f t="shared" si="36"/>
        <v>0</v>
      </c>
      <c r="GS54" s="2">
        <f t="shared" si="37"/>
        <v>0</v>
      </c>
      <c r="GV54" s="2">
        <v>0.5</v>
      </c>
      <c r="GW54" s="2"/>
      <c r="GX54" s="7"/>
      <c r="GY54" s="2">
        <f t="shared" si="38"/>
        <v>-0.5</v>
      </c>
      <c r="GZ54" s="2">
        <f t="shared" si="39"/>
        <v>-0.27656443583009577</v>
      </c>
      <c r="HA54" s="2">
        <f t="shared" si="40"/>
        <v>0</v>
      </c>
      <c r="HB54" s="2">
        <f t="shared" si="41"/>
        <v>0</v>
      </c>
      <c r="HE54" s="2">
        <f t="shared" si="42"/>
        <v>2.0861111111111112</v>
      </c>
      <c r="HF54" s="2">
        <f t="shared" si="43"/>
        <v>1.4986111111111113</v>
      </c>
      <c r="HG54" s="2">
        <f t="shared" si="177"/>
        <v>1.2888888888888892</v>
      </c>
      <c r="HH54" s="2">
        <f t="shared" si="44"/>
        <v>0.7129216568064692</v>
      </c>
      <c r="HI54" s="2">
        <f t="shared" si="45"/>
        <v>0.05092297548617637</v>
      </c>
      <c r="HJ54">
        <v>3</v>
      </c>
      <c r="HK54">
        <v>3</v>
      </c>
      <c r="HL54">
        <v>5</v>
      </c>
      <c r="HM54">
        <v>3</v>
      </c>
      <c r="HO54">
        <f t="shared" si="46"/>
        <v>14</v>
      </c>
    </row>
    <row r="55" spans="3:223" ht="12">
      <c r="C55" t="s">
        <v>64</v>
      </c>
      <c r="D55">
        <v>16.07</v>
      </c>
      <c r="E55">
        <v>183</v>
      </c>
      <c r="F55" s="1">
        <v>16.07</v>
      </c>
      <c r="G55" s="1">
        <v>183</v>
      </c>
      <c r="H55" s="1">
        <f t="shared" si="135"/>
        <v>17.298882352941177</v>
      </c>
      <c r="I55" s="1">
        <f t="shared" si="136"/>
        <v>0.6159192512127947</v>
      </c>
      <c r="J55" s="1"/>
      <c r="K55" s="2">
        <v>0.4375</v>
      </c>
      <c r="L55" s="7">
        <v>0.6666666666666666</v>
      </c>
      <c r="M55" s="2">
        <f t="shared" si="137"/>
        <v>0.22916666666666663</v>
      </c>
      <c r="N55" s="2">
        <f t="shared" si="138"/>
        <v>0.14114816173626543</v>
      </c>
      <c r="Q55" s="2">
        <v>0.4375</v>
      </c>
      <c r="R55" s="7">
        <v>0.6284722222222222</v>
      </c>
      <c r="S55" s="2">
        <f t="shared" si="139"/>
        <v>0.1909722222222222</v>
      </c>
      <c r="T55" s="2">
        <f t="shared" si="140"/>
        <v>0.11762346811355454</v>
      </c>
      <c r="W55" s="2"/>
      <c r="X55" s="7"/>
      <c r="Y55" s="2">
        <f t="shared" si="141"/>
        <v>0</v>
      </c>
      <c r="Z55" s="2">
        <f t="shared" si="142"/>
        <v>0</v>
      </c>
      <c r="AC55" s="2">
        <v>0.4791666666666667</v>
      </c>
      <c r="AD55" s="7">
        <v>0.6138888888888888</v>
      </c>
      <c r="AE55" s="2"/>
      <c r="AF55" s="2">
        <f t="shared" si="144"/>
        <v>0</v>
      </c>
      <c r="AI55" s="2">
        <v>0.6875</v>
      </c>
      <c r="AJ55" s="2">
        <v>0.6881944444444444</v>
      </c>
      <c r="AK55" s="7">
        <v>0.8819444444444445</v>
      </c>
      <c r="AL55" s="2">
        <f t="shared" si="145"/>
        <v>0.19444444444444453</v>
      </c>
      <c r="AM55" s="2">
        <f t="shared" si="146"/>
        <v>0.11976207662471013</v>
      </c>
      <c r="AN55" s="2">
        <f t="shared" si="147"/>
        <v>0.1937500000000001</v>
      </c>
      <c r="AO55" s="2">
        <f t="shared" si="60"/>
        <v>0.11933435492247903</v>
      </c>
      <c r="AR55" s="2">
        <v>0.4375</v>
      </c>
      <c r="AS55" s="2">
        <v>0.4381944444444445</v>
      </c>
      <c r="AT55" s="7">
        <v>0.6180555555555556</v>
      </c>
      <c r="AU55" s="2">
        <f t="shared" si="148"/>
        <v>0.18055555555555558</v>
      </c>
      <c r="AV55" s="2">
        <f t="shared" si="149"/>
        <v>0.11120764258008795</v>
      </c>
      <c r="AW55" s="2">
        <f t="shared" si="4"/>
        <v>0.17986111111111108</v>
      </c>
      <c r="AX55" s="2">
        <f t="shared" si="5"/>
        <v>0.1107799208778568</v>
      </c>
      <c r="BA55" s="2"/>
      <c r="BB55" s="2"/>
      <c r="BC55" s="2"/>
      <c r="BD55" s="2">
        <f t="shared" si="150"/>
        <v>0</v>
      </c>
      <c r="BE55" s="2">
        <f t="shared" si="151"/>
        <v>0</v>
      </c>
      <c r="BF55" s="2">
        <f t="shared" si="6"/>
        <v>0</v>
      </c>
      <c r="BG55" s="2">
        <f t="shared" si="7"/>
        <v>0</v>
      </c>
      <c r="BJ55" s="2">
        <v>0.5729166666666666</v>
      </c>
      <c r="BK55" s="2"/>
      <c r="BL55" s="2"/>
      <c r="BM55" s="2">
        <f t="shared" si="49"/>
        <v>-0.5729166666666666</v>
      </c>
      <c r="BN55" s="2">
        <f t="shared" si="50"/>
        <v>-0.3528704043406636</v>
      </c>
      <c r="BO55" s="2">
        <f t="shared" si="152"/>
        <v>0</v>
      </c>
      <c r="BP55" s="2">
        <f t="shared" si="51"/>
        <v>0</v>
      </c>
      <c r="BS55" s="2"/>
      <c r="BT55" s="2"/>
      <c r="BU55" s="2"/>
      <c r="BV55" s="2">
        <f t="shared" si="178"/>
        <v>0</v>
      </c>
      <c r="BW55" s="2">
        <f t="shared" si="153"/>
        <v>0</v>
      </c>
      <c r="BX55" s="2">
        <f t="shared" si="154"/>
        <v>0</v>
      </c>
      <c r="BY55" s="2">
        <f t="shared" si="8"/>
        <v>0</v>
      </c>
      <c r="CB55" s="2"/>
      <c r="CC55" s="2"/>
      <c r="CD55" s="2"/>
      <c r="CE55" s="2">
        <f t="shared" si="155"/>
        <v>0</v>
      </c>
      <c r="CF55" s="2">
        <f t="shared" si="156"/>
        <v>0</v>
      </c>
      <c r="CG55" s="2">
        <f t="shared" si="157"/>
        <v>0</v>
      </c>
      <c r="CH55" s="2">
        <f t="shared" si="9"/>
        <v>0</v>
      </c>
      <c r="CI55" s="2"/>
      <c r="CK55" s="2">
        <v>0.5555555555555556</v>
      </c>
      <c r="CL55" s="2">
        <v>0.5555555555555556</v>
      </c>
      <c r="CM55" s="2">
        <v>0.7083333333333334</v>
      </c>
      <c r="CN55" s="2">
        <f t="shared" si="158"/>
        <v>0.1527777777777778</v>
      </c>
      <c r="CO55" s="2">
        <f t="shared" si="159"/>
        <v>0.09409877449084364</v>
      </c>
      <c r="CP55" s="2">
        <f t="shared" si="160"/>
        <v>0.1527777777777778</v>
      </c>
      <c r="CQ55" s="2">
        <f t="shared" si="10"/>
        <v>0.09409877449084364</v>
      </c>
      <c r="CT55" s="2"/>
      <c r="CU55" s="2"/>
      <c r="CV55" s="2"/>
      <c r="CW55" s="2">
        <f t="shared" si="161"/>
        <v>0</v>
      </c>
      <c r="CX55" s="2">
        <f t="shared" si="162"/>
        <v>0</v>
      </c>
      <c r="CY55" s="2">
        <f t="shared" si="163"/>
        <v>0</v>
      </c>
      <c r="CZ55" s="2">
        <f t="shared" si="11"/>
        <v>0</v>
      </c>
      <c r="DC55" s="2"/>
      <c r="DD55" s="2"/>
      <c r="DE55" s="2"/>
      <c r="DF55" s="2">
        <f t="shared" si="164"/>
        <v>0</v>
      </c>
      <c r="DG55" s="2">
        <f t="shared" si="165"/>
        <v>0</v>
      </c>
      <c r="DH55" s="2">
        <f t="shared" si="166"/>
        <v>0</v>
      </c>
      <c r="DI55" s="2">
        <f t="shared" si="12"/>
        <v>0</v>
      </c>
      <c r="DL55" s="2">
        <v>0.513888888888889</v>
      </c>
      <c r="DM55" s="2">
        <v>0.5145833333333333</v>
      </c>
      <c r="DN55" s="2">
        <v>0.6326388888888889</v>
      </c>
      <c r="DO55" s="2">
        <f t="shared" si="167"/>
        <v>0.11874999999999991</v>
      </c>
      <c r="DP55" s="2">
        <f t="shared" si="168"/>
        <v>0.07314041108151931</v>
      </c>
      <c r="DQ55" s="2">
        <f t="shared" si="169"/>
        <v>0.11805555555555558</v>
      </c>
      <c r="DR55" s="2">
        <f t="shared" si="13"/>
        <v>0.07271268937928828</v>
      </c>
      <c r="DU55" s="2"/>
      <c r="DV55" s="2"/>
      <c r="DW55" s="7"/>
      <c r="DX55" s="2">
        <f t="shared" si="170"/>
        <v>0</v>
      </c>
      <c r="DY55" s="2">
        <f t="shared" si="171"/>
        <v>0</v>
      </c>
      <c r="EB55" s="2">
        <v>0.6284722222222222</v>
      </c>
      <c r="EC55" s="2">
        <v>0.6333333333333333</v>
      </c>
      <c r="ED55" s="7">
        <v>0.7069444444444444</v>
      </c>
      <c r="EE55" s="2">
        <f t="shared" si="172"/>
        <v>0.07847222222222217</v>
      </c>
      <c r="EF55" s="2">
        <f t="shared" si="173"/>
        <v>0.0483325523521151</v>
      </c>
      <c r="EG55" s="2">
        <f t="shared" si="174"/>
        <v>0.07361111111111107</v>
      </c>
      <c r="EH55" s="2">
        <f t="shared" si="14"/>
        <v>0.04533850043649736</v>
      </c>
      <c r="EK55" s="2">
        <v>0.5</v>
      </c>
      <c r="EL55" s="2">
        <v>0.5</v>
      </c>
      <c r="EM55" s="7">
        <v>0.5972222222222222</v>
      </c>
      <c r="EN55" s="2">
        <f t="shared" si="175"/>
        <v>0.09722222222222221</v>
      </c>
      <c r="EO55" s="2">
        <f t="shared" si="94"/>
        <v>0.05988103831235503</v>
      </c>
      <c r="EP55" s="2">
        <f t="shared" si="176"/>
        <v>0.09722222222222221</v>
      </c>
      <c r="EQ55" s="2">
        <f t="shared" si="15"/>
        <v>0.05988103831235503</v>
      </c>
      <c r="ET55" s="2">
        <v>0.576388888888889</v>
      </c>
      <c r="EU55" s="2">
        <v>0.576388888888889</v>
      </c>
      <c r="EV55" s="7">
        <v>0.6430555555555556</v>
      </c>
      <c r="EW55" s="2">
        <f t="shared" si="16"/>
        <v>0.06666666666666665</v>
      </c>
      <c r="EX55" s="2">
        <f t="shared" si="17"/>
        <v>0.0410612834141863</v>
      </c>
      <c r="EY55" s="2">
        <f t="shared" si="18"/>
        <v>0.06666666666666665</v>
      </c>
      <c r="EZ55" s="2">
        <f t="shared" si="19"/>
        <v>0.0410612834141863</v>
      </c>
      <c r="FC55" s="2">
        <v>0.5</v>
      </c>
      <c r="FD55" s="2">
        <v>0.5</v>
      </c>
      <c r="FE55" s="7">
        <v>0.5513888888888888</v>
      </c>
      <c r="FF55" s="2">
        <f t="shared" si="47"/>
        <v>0.05138888888888882</v>
      </c>
      <c r="FG55" s="2">
        <f t="shared" si="48"/>
        <v>0.0316514059651019</v>
      </c>
      <c r="FH55" s="2">
        <f t="shared" si="20"/>
        <v>0.05138888888888882</v>
      </c>
      <c r="FI55" s="2">
        <f t="shared" si="21"/>
        <v>0.0316514059651019</v>
      </c>
      <c r="FL55" s="2">
        <v>0.5</v>
      </c>
      <c r="FM55" s="2"/>
      <c r="FN55" s="7"/>
      <c r="FO55" s="2">
        <f t="shared" si="22"/>
        <v>-0.5</v>
      </c>
      <c r="FP55" s="2">
        <f t="shared" si="23"/>
        <v>-0.30795962560639734</v>
      </c>
      <c r="FQ55" s="2">
        <f t="shared" si="24"/>
        <v>0</v>
      </c>
      <c r="FR55" s="2">
        <f t="shared" si="25"/>
        <v>0</v>
      </c>
      <c r="FU55" s="2">
        <v>0.5</v>
      </c>
      <c r="FV55" s="2"/>
      <c r="FW55" s="7"/>
      <c r="FX55" s="2">
        <f t="shared" si="26"/>
        <v>-0.5</v>
      </c>
      <c r="FY55" s="2">
        <f t="shared" si="27"/>
        <v>-0.30795962560639734</v>
      </c>
      <c r="FZ55" s="2">
        <f t="shared" si="28"/>
        <v>-0.5</v>
      </c>
      <c r="GA55" s="2">
        <f t="shared" si="29"/>
        <v>-0.30795962560639734</v>
      </c>
      <c r="GD55" s="2">
        <v>0.5</v>
      </c>
      <c r="GE55" s="2"/>
      <c r="GF55" s="7"/>
      <c r="GG55" s="2">
        <f t="shared" si="30"/>
        <v>-0.5</v>
      </c>
      <c r="GH55" s="2">
        <f t="shared" si="31"/>
        <v>0</v>
      </c>
      <c r="GI55" s="2">
        <f t="shared" si="32"/>
        <v>0</v>
      </c>
      <c r="GJ55" s="2">
        <f t="shared" si="33"/>
        <v>0</v>
      </c>
      <c r="GM55" s="2">
        <v>0.5</v>
      </c>
      <c r="GN55" s="2"/>
      <c r="GO55" s="7"/>
      <c r="GP55" s="2">
        <f t="shared" si="34"/>
        <v>-0.5</v>
      </c>
      <c r="GQ55" s="2">
        <f t="shared" si="35"/>
        <v>0</v>
      </c>
      <c r="GR55" s="2">
        <f t="shared" si="36"/>
        <v>0</v>
      </c>
      <c r="GS55" s="2">
        <f t="shared" si="37"/>
        <v>0</v>
      </c>
      <c r="GV55" s="2">
        <v>0.5</v>
      </c>
      <c r="GW55" s="2"/>
      <c r="GX55" s="7"/>
      <c r="GY55" s="2">
        <f t="shared" si="38"/>
        <v>-0.5</v>
      </c>
      <c r="GZ55" s="2">
        <f t="shared" si="39"/>
        <v>-0.30795962560639734</v>
      </c>
      <c r="HA55" s="2">
        <f t="shared" si="40"/>
        <v>0</v>
      </c>
      <c r="HB55" s="2">
        <f t="shared" si="41"/>
        <v>0</v>
      </c>
      <c r="HE55" s="2">
        <f t="shared" si="42"/>
        <v>1.3604166666666666</v>
      </c>
      <c r="HF55" s="2">
        <f t="shared" si="43"/>
        <v>0.9333333333333333</v>
      </c>
      <c r="HG55" s="2">
        <f t="shared" si="177"/>
        <v>0.7847222222222223</v>
      </c>
      <c r="HH55" s="2">
        <f t="shared" si="44"/>
        <v>0.48332552352115143</v>
      </c>
      <c r="HI55" s="2">
        <f t="shared" si="45"/>
        <v>0.043938683956468313</v>
      </c>
      <c r="HJ55">
        <v>3</v>
      </c>
      <c r="HK55">
        <v>2</v>
      </c>
      <c r="HL55">
        <v>2</v>
      </c>
      <c r="HM55">
        <v>4</v>
      </c>
      <c r="HO55">
        <f t="shared" si="46"/>
        <v>11</v>
      </c>
    </row>
    <row r="56" spans="3:223" ht="12">
      <c r="C56" t="s">
        <v>66</v>
      </c>
      <c r="F56" s="1">
        <v>1</v>
      </c>
      <c r="G56" s="1">
        <v>1</v>
      </c>
      <c r="H56" s="1">
        <f t="shared" si="135"/>
        <v>0.0058823529411764705</v>
      </c>
      <c r="I56" s="1">
        <f t="shared" si="136"/>
        <v>0.20766964988847372</v>
      </c>
      <c r="J56" s="1"/>
      <c r="K56" s="2"/>
      <c r="M56" s="2">
        <f t="shared" si="137"/>
        <v>0</v>
      </c>
      <c r="N56" s="2">
        <f t="shared" si="138"/>
        <v>0</v>
      </c>
      <c r="Q56" s="2"/>
      <c r="S56" s="2">
        <f t="shared" si="139"/>
        <v>0</v>
      </c>
      <c r="T56" s="2">
        <f t="shared" si="140"/>
        <v>0</v>
      </c>
      <c r="W56" s="2"/>
      <c r="Y56" s="2">
        <f t="shared" si="141"/>
        <v>0</v>
      </c>
      <c r="Z56" s="2">
        <f t="shared" si="142"/>
        <v>0</v>
      </c>
      <c r="AC56" s="2"/>
      <c r="AE56" s="2">
        <f>$R56-$Q56</f>
        <v>0</v>
      </c>
      <c r="AF56" s="2">
        <f t="shared" si="144"/>
        <v>0</v>
      </c>
      <c r="AI56" s="2"/>
      <c r="AJ56" s="2"/>
      <c r="AL56" s="2">
        <f t="shared" si="145"/>
        <v>0</v>
      </c>
      <c r="AM56" s="2">
        <f t="shared" si="146"/>
        <v>0</v>
      </c>
      <c r="AN56" s="2">
        <f t="shared" si="147"/>
        <v>0</v>
      </c>
      <c r="AO56" s="2">
        <f t="shared" si="60"/>
        <v>0</v>
      </c>
      <c r="AR56" s="2"/>
      <c r="AS56" s="2"/>
      <c r="AU56" s="2">
        <f t="shared" si="148"/>
        <v>0</v>
      </c>
      <c r="AV56" s="2">
        <f t="shared" si="149"/>
        <v>0</v>
      </c>
      <c r="AW56" s="2">
        <f t="shared" si="4"/>
        <v>0</v>
      </c>
      <c r="AX56" s="2">
        <f t="shared" si="5"/>
        <v>0</v>
      </c>
      <c r="BA56" s="2"/>
      <c r="BB56" s="2"/>
      <c r="BC56" s="2"/>
      <c r="BD56" s="2">
        <f t="shared" si="150"/>
        <v>0</v>
      </c>
      <c r="BE56" s="2">
        <f t="shared" si="151"/>
        <v>0</v>
      </c>
      <c r="BF56" s="2">
        <f t="shared" si="6"/>
        <v>0</v>
      </c>
      <c r="BG56" s="2">
        <f t="shared" si="7"/>
        <v>0</v>
      </c>
      <c r="BJ56" s="2">
        <v>0.5729166666666666</v>
      </c>
      <c r="BK56" s="2"/>
      <c r="BL56" s="2"/>
      <c r="BM56" s="2">
        <f t="shared" si="49"/>
        <v>-0.5729166666666666</v>
      </c>
      <c r="BN56" s="2">
        <f t="shared" si="50"/>
        <v>-0.11897740358193806</v>
      </c>
      <c r="BO56" s="2">
        <f t="shared" si="152"/>
        <v>0</v>
      </c>
      <c r="BP56" s="2">
        <f t="shared" si="51"/>
        <v>0</v>
      </c>
      <c r="BS56" s="2"/>
      <c r="BT56" s="2"/>
      <c r="BU56" s="2"/>
      <c r="BV56" s="2">
        <f t="shared" si="178"/>
        <v>0</v>
      </c>
      <c r="BW56" s="2">
        <f t="shared" si="153"/>
        <v>0</v>
      </c>
      <c r="BX56" s="2">
        <f t="shared" si="154"/>
        <v>0</v>
      </c>
      <c r="BY56" s="2">
        <f t="shared" si="8"/>
        <v>0</v>
      </c>
      <c r="CB56" s="2"/>
      <c r="CC56" s="2"/>
      <c r="CD56" s="2"/>
      <c r="CE56" s="2">
        <f t="shared" si="155"/>
        <v>0</v>
      </c>
      <c r="CF56" s="2">
        <f t="shared" si="156"/>
        <v>0</v>
      </c>
      <c r="CG56" s="2">
        <f t="shared" si="157"/>
        <v>0</v>
      </c>
      <c r="CH56" s="2">
        <f t="shared" si="9"/>
        <v>0</v>
      </c>
      <c r="CI56" s="2"/>
      <c r="CK56" s="2"/>
      <c r="CL56" s="2"/>
      <c r="CM56" s="2"/>
      <c r="CN56" s="2">
        <f t="shared" si="158"/>
        <v>0</v>
      </c>
      <c r="CO56" s="2">
        <f t="shared" si="159"/>
        <v>0</v>
      </c>
      <c r="CP56" s="2">
        <f t="shared" si="160"/>
        <v>0</v>
      </c>
      <c r="CQ56" s="2">
        <f t="shared" si="10"/>
        <v>0</v>
      </c>
      <c r="CT56" s="2"/>
      <c r="CU56" s="2"/>
      <c r="CV56" s="2"/>
      <c r="CW56" s="2">
        <f t="shared" si="161"/>
        <v>0</v>
      </c>
      <c r="CX56" s="2">
        <f t="shared" si="162"/>
        <v>0</v>
      </c>
      <c r="CY56" s="2">
        <f t="shared" si="163"/>
        <v>0</v>
      </c>
      <c r="CZ56" s="2">
        <f t="shared" si="11"/>
        <v>0</v>
      </c>
      <c r="DC56" s="2"/>
      <c r="DD56" s="2"/>
      <c r="DE56" s="2"/>
      <c r="DF56" s="2">
        <f t="shared" si="164"/>
        <v>0</v>
      </c>
      <c r="DG56" s="2">
        <f t="shared" si="165"/>
        <v>0</v>
      </c>
      <c r="DH56" s="2">
        <f t="shared" si="166"/>
        <v>0</v>
      </c>
      <c r="DI56" s="2">
        <f t="shared" si="12"/>
        <v>0</v>
      </c>
      <c r="DL56" s="2"/>
      <c r="DM56" s="2"/>
      <c r="DN56" s="2"/>
      <c r="DO56" s="2">
        <f t="shared" si="167"/>
        <v>0</v>
      </c>
      <c r="DP56" s="2">
        <f t="shared" si="168"/>
        <v>0</v>
      </c>
      <c r="DQ56" s="2">
        <f t="shared" si="169"/>
        <v>0</v>
      </c>
      <c r="DR56" s="2">
        <f t="shared" si="13"/>
        <v>0</v>
      </c>
      <c r="DU56" s="2"/>
      <c r="DV56" s="2"/>
      <c r="DX56" s="2">
        <f t="shared" si="170"/>
        <v>0</v>
      </c>
      <c r="DY56" s="2">
        <f t="shared" si="171"/>
        <v>0</v>
      </c>
      <c r="EB56" s="2"/>
      <c r="EC56" s="2"/>
      <c r="EE56" s="2">
        <f t="shared" si="172"/>
        <v>0</v>
      </c>
      <c r="EF56" s="2">
        <f t="shared" si="173"/>
        <v>0</v>
      </c>
      <c r="EG56" s="2">
        <f t="shared" si="174"/>
        <v>0</v>
      </c>
      <c r="EH56" s="2">
        <f t="shared" si="14"/>
        <v>0</v>
      </c>
      <c r="EK56" s="2"/>
      <c r="EL56" s="2"/>
      <c r="EN56" s="2">
        <f t="shared" si="175"/>
        <v>0</v>
      </c>
      <c r="EO56" s="2">
        <f t="shared" si="94"/>
        <v>0</v>
      </c>
      <c r="EP56" s="2">
        <f t="shared" si="176"/>
        <v>0</v>
      </c>
      <c r="EQ56" s="2">
        <f t="shared" si="15"/>
        <v>0</v>
      </c>
      <c r="ET56" s="2"/>
      <c r="EU56" s="2"/>
      <c r="EW56" s="2">
        <f t="shared" si="16"/>
        <v>0</v>
      </c>
      <c r="EX56" s="2">
        <f t="shared" si="17"/>
        <v>0</v>
      </c>
      <c r="EY56" s="2">
        <f t="shared" si="18"/>
        <v>0</v>
      </c>
      <c r="EZ56" s="2">
        <f t="shared" si="19"/>
        <v>0</v>
      </c>
      <c r="FC56" s="2"/>
      <c r="FD56" s="2"/>
      <c r="FF56" s="2">
        <f t="shared" si="47"/>
        <v>0</v>
      </c>
      <c r="FG56" s="2">
        <f t="shared" si="48"/>
        <v>0</v>
      </c>
      <c r="FH56" s="2">
        <f t="shared" si="20"/>
        <v>0</v>
      </c>
      <c r="FI56" s="2">
        <f t="shared" si="21"/>
        <v>0</v>
      </c>
      <c r="FL56" s="2"/>
      <c r="FM56" s="2"/>
      <c r="FO56" s="2">
        <f t="shared" si="22"/>
        <v>0</v>
      </c>
      <c r="FP56" s="2">
        <f t="shared" si="23"/>
        <v>0</v>
      </c>
      <c r="FQ56" s="2">
        <f t="shared" si="24"/>
        <v>0</v>
      </c>
      <c r="FR56" s="2">
        <f t="shared" si="25"/>
        <v>0</v>
      </c>
      <c r="FU56" s="2"/>
      <c r="FV56" s="2"/>
      <c r="FX56" s="2">
        <f t="shared" si="26"/>
        <v>0</v>
      </c>
      <c r="FY56" s="2">
        <f t="shared" si="27"/>
        <v>0</v>
      </c>
      <c r="FZ56" s="2">
        <f t="shared" si="28"/>
        <v>0</v>
      </c>
      <c r="GA56" s="2">
        <f t="shared" si="29"/>
        <v>0</v>
      </c>
      <c r="GD56" s="2"/>
      <c r="GE56" s="2"/>
      <c r="GG56" s="2">
        <f t="shared" si="30"/>
        <v>0</v>
      </c>
      <c r="GH56" s="2">
        <f t="shared" si="31"/>
        <v>0</v>
      </c>
      <c r="GI56" s="2">
        <f t="shared" si="32"/>
        <v>0</v>
      </c>
      <c r="GJ56" s="2">
        <f t="shared" si="33"/>
        <v>0</v>
      </c>
      <c r="GM56" s="2"/>
      <c r="GN56" s="2"/>
      <c r="GP56" s="2">
        <f t="shared" si="34"/>
        <v>0</v>
      </c>
      <c r="GQ56" s="2">
        <f t="shared" si="35"/>
        <v>0</v>
      </c>
      <c r="GR56" s="2">
        <f t="shared" si="36"/>
        <v>0</v>
      </c>
      <c r="GS56" s="2">
        <f t="shared" si="37"/>
        <v>0</v>
      </c>
      <c r="GV56" s="2"/>
      <c r="GW56" s="2"/>
      <c r="GY56" s="2">
        <f t="shared" si="38"/>
        <v>0</v>
      </c>
      <c r="GZ56" s="2">
        <f t="shared" si="39"/>
        <v>0</v>
      </c>
      <c r="HA56" s="2">
        <f t="shared" si="40"/>
        <v>0</v>
      </c>
      <c r="HB56" s="2">
        <f t="shared" si="41"/>
        <v>0</v>
      </c>
      <c r="HE56" s="2">
        <f t="shared" si="42"/>
        <v>0</v>
      </c>
      <c r="HF56" s="2">
        <f t="shared" si="43"/>
        <v>0</v>
      </c>
      <c r="HG56" s="2">
        <f t="shared" si="177"/>
        <v>0</v>
      </c>
      <c r="HH56" s="2">
        <f t="shared" si="44"/>
        <v>0</v>
      </c>
      <c r="HI56" s="2"/>
      <c r="HJ56">
        <v>0</v>
      </c>
      <c r="HK56">
        <v>0</v>
      </c>
      <c r="HL56">
        <v>0</v>
      </c>
      <c r="HM56">
        <v>0</v>
      </c>
      <c r="HO56">
        <f t="shared" si="46"/>
        <v>0</v>
      </c>
    </row>
    <row r="57" spans="3:223" ht="12">
      <c r="C57" t="s">
        <v>65</v>
      </c>
      <c r="F57" s="1">
        <v>1</v>
      </c>
      <c r="G57" s="1">
        <v>1</v>
      </c>
      <c r="H57" s="1">
        <f t="shared" si="135"/>
        <v>0.0058823529411764705</v>
      </c>
      <c r="I57" s="1">
        <f t="shared" si="136"/>
        <v>0.20766964988847372</v>
      </c>
      <c r="J57" s="1"/>
      <c r="K57" s="2"/>
      <c r="M57" s="2">
        <f t="shared" si="137"/>
        <v>0</v>
      </c>
      <c r="N57" s="2">
        <f t="shared" si="138"/>
        <v>0</v>
      </c>
      <c r="Q57" s="2"/>
      <c r="S57" s="2">
        <f t="shared" si="139"/>
        <v>0</v>
      </c>
      <c r="T57" s="2">
        <f t="shared" si="140"/>
        <v>0</v>
      </c>
      <c r="W57" s="2"/>
      <c r="Y57" s="2">
        <f t="shared" si="141"/>
        <v>0</v>
      </c>
      <c r="Z57" s="2">
        <f t="shared" si="142"/>
        <v>0</v>
      </c>
      <c r="AC57" s="2"/>
      <c r="AE57" s="2">
        <f>$R57-$Q57</f>
        <v>0</v>
      </c>
      <c r="AF57" s="2">
        <f t="shared" si="144"/>
        <v>0</v>
      </c>
      <c r="AI57" s="2"/>
      <c r="AJ57" s="2"/>
      <c r="AL57" s="2">
        <f t="shared" si="145"/>
        <v>0</v>
      </c>
      <c r="AM57" s="2">
        <f t="shared" si="146"/>
        <v>0</v>
      </c>
      <c r="AN57" s="2">
        <f t="shared" si="147"/>
        <v>0</v>
      </c>
      <c r="AO57" s="2">
        <f t="shared" si="60"/>
        <v>0</v>
      </c>
      <c r="AR57" s="2"/>
      <c r="AS57" s="2"/>
      <c r="AU57" s="2">
        <f t="shared" si="148"/>
        <v>0</v>
      </c>
      <c r="AV57" s="2">
        <f t="shared" si="149"/>
        <v>0</v>
      </c>
      <c r="AW57" s="2">
        <f t="shared" si="4"/>
        <v>0</v>
      </c>
      <c r="AX57" s="2">
        <f t="shared" si="5"/>
        <v>0</v>
      </c>
      <c r="BA57" s="2"/>
      <c r="BB57" s="2"/>
      <c r="BC57" s="2"/>
      <c r="BD57" s="2">
        <f t="shared" si="150"/>
        <v>0</v>
      </c>
      <c r="BE57" s="2">
        <f t="shared" si="151"/>
        <v>0</v>
      </c>
      <c r="BF57" s="2">
        <f t="shared" si="6"/>
        <v>0</v>
      </c>
      <c r="BG57" s="2">
        <f t="shared" si="7"/>
        <v>0</v>
      </c>
      <c r="BJ57" s="2">
        <v>0.5729166666666666</v>
      </c>
      <c r="BK57" s="2"/>
      <c r="BL57" s="2"/>
      <c r="BM57" s="2">
        <f t="shared" si="49"/>
        <v>-0.5729166666666666</v>
      </c>
      <c r="BN57" s="2">
        <f t="shared" si="50"/>
        <v>-0.11897740358193806</v>
      </c>
      <c r="BO57" s="2">
        <f t="shared" si="152"/>
        <v>0</v>
      </c>
      <c r="BP57" s="2">
        <f t="shared" si="51"/>
        <v>0</v>
      </c>
      <c r="BS57" s="2"/>
      <c r="BT57" s="2"/>
      <c r="BU57" s="2"/>
      <c r="BV57" s="2">
        <f t="shared" si="178"/>
        <v>0</v>
      </c>
      <c r="BW57" s="2">
        <f t="shared" si="153"/>
        <v>0</v>
      </c>
      <c r="BX57" s="2">
        <f t="shared" si="154"/>
        <v>0</v>
      </c>
      <c r="BY57" s="2">
        <f t="shared" si="8"/>
        <v>0</v>
      </c>
      <c r="CB57" s="2"/>
      <c r="CC57" s="2"/>
      <c r="CD57" s="2"/>
      <c r="CE57" s="2">
        <f t="shared" si="155"/>
        <v>0</v>
      </c>
      <c r="CF57" s="2">
        <f t="shared" si="156"/>
        <v>0</v>
      </c>
      <c r="CG57" s="2">
        <f t="shared" si="157"/>
        <v>0</v>
      </c>
      <c r="CH57" s="2">
        <f t="shared" si="9"/>
        <v>0</v>
      </c>
      <c r="CI57" s="2"/>
      <c r="CK57" s="2">
        <v>0.5555555555555556</v>
      </c>
      <c r="CL57" s="2">
        <v>0.5659722222222222</v>
      </c>
      <c r="CM57" s="2">
        <v>0.7138888888888889</v>
      </c>
      <c r="CN57" s="2">
        <f t="shared" si="158"/>
        <v>0.15833333333333333</v>
      </c>
      <c r="CO57" s="2">
        <f t="shared" si="159"/>
        <v>0.03288102789900834</v>
      </c>
      <c r="CP57" s="2">
        <f t="shared" si="160"/>
        <v>0.1479166666666667</v>
      </c>
      <c r="CQ57" s="2">
        <f t="shared" si="10"/>
        <v>0.030717802379336745</v>
      </c>
      <c r="CT57" s="2">
        <v>0.5416666666666666</v>
      </c>
      <c r="CU57" s="2">
        <v>0.55</v>
      </c>
      <c r="CV57" s="2">
        <v>0.6652777777777777</v>
      </c>
      <c r="CW57" s="2">
        <f t="shared" si="161"/>
        <v>0.12361111111111112</v>
      </c>
      <c r="CX57" s="2">
        <f t="shared" si="162"/>
        <v>0.02567027616676967</v>
      </c>
      <c r="CY57" s="2">
        <f t="shared" si="163"/>
        <v>0.1152777777777777</v>
      </c>
      <c r="CZ57" s="2">
        <f t="shared" si="11"/>
        <v>0.023939695751032372</v>
      </c>
      <c r="DC57" s="2">
        <v>0.5555555555555556</v>
      </c>
      <c r="DD57" s="2">
        <v>0.5680555555555555</v>
      </c>
      <c r="DE57" s="2">
        <v>0.7222222222222222</v>
      </c>
      <c r="DF57" s="2">
        <f t="shared" si="164"/>
        <v>0.16666666666666663</v>
      </c>
      <c r="DG57" s="2">
        <f t="shared" si="165"/>
        <v>0.034611608314745614</v>
      </c>
      <c r="DH57" s="2">
        <f t="shared" si="166"/>
        <v>0.15416666666666667</v>
      </c>
      <c r="DI57" s="2">
        <f t="shared" si="12"/>
        <v>0.0320157376911397</v>
      </c>
      <c r="DL57" s="2"/>
      <c r="DM57" s="2"/>
      <c r="DN57" s="2"/>
      <c r="DO57" s="2">
        <f t="shared" si="167"/>
        <v>0</v>
      </c>
      <c r="DP57" s="2">
        <f t="shared" si="168"/>
        <v>0</v>
      </c>
      <c r="DQ57" s="2">
        <f t="shared" si="169"/>
        <v>0</v>
      </c>
      <c r="DR57" s="2">
        <f t="shared" si="13"/>
        <v>0</v>
      </c>
      <c r="DU57" s="2"/>
      <c r="DV57" s="2"/>
      <c r="DX57" s="2">
        <f t="shared" si="170"/>
        <v>0</v>
      </c>
      <c r="DY57" s="2">
        <f t="shared" si="171"/>
        <v>0</v>
      </c>
      <c r="EB57" s="2"/>
      <c r="EC57" s="2"/>
      <c r="EE57" s="2">
        <f t="shared" si="172"/>
        <v>0</v>
      </c>
      <c r="EF57" s="2">
        <f t="shared" si="173"/>
        <v>0</v>
      </c>
      <c r="EG57" s="2">
        <f t="shared" si="174"/>
        <v>0</v>
      </c>
      <c r="EH57" s="2">
        <f t="shared" si="14"/>
        <v>0</v>
      </c>
      <c r="EK57" s="2"/>
      <c r="EL57" s="2"/>
      <c r="EN57" s="2">
        <f t="shared" si="175"/>
        <v>0</v>
      </c>
      <c r="EO57" s="2">
        <f t="shared" si="94"/>
        <v>0</v>
      </c>
      <c r="EP57" s="2">
        <f t="shared" si="176"/>
        <v>0</v>
      </c>
      <c r="EQ57" s="2">
        <f t="shared" si="15"/>
        <v>0</v>
      </c>
      <c r="ET57" s="2"/>
      <c r="EU57" s="2"/>
      <c r="EW57" s="2">
        <f t="shared" si="16"/>
        <v>0</v>
      </c>
      <c r="EX57" s="2">
        <f t="shared" si="17"/>
        <v>0</v>
      </c>
      <c r="EY57" s="2">
        <f t="shared" si="18"/>
        <v>0</v>
      </c>
      <c r="EZ57" s="2">
        <f t="shared" si="19"/>
        <v>0</v>
      </c>
      <c r="FC57" s="2"/>
      <c r="FD57" s="2"/>
      <c r="FF57" s="2">
        <f t="shared" si="47"/>
        <v>0</v>
      </c>
      <c r="FG57" s="2">
        <f t="shared" si="48"/>
        <v>0</v>
      </c>
      <c r="FH57" s="2">
        <f t="shared" si="20"/>
        <v>0</v>
      </c>
      <c r="FI57" s="2">
        <f t="shared" si="21"/>
        <v>0</v>
      </c>
      <c r="FL57" s="2"/>
      <c r="FM57" s="2"/>
      <c r="FO57" s="2">
        <f t="shared" si="22"/>
        <v>0</v>
      </c>
      <c r="FP57" s="2">
        <f t="shared" si="23"/>
        <v>0</v>
      </c>
      <c r="FQ57" s="2">
        <f t="shared" si="24"/>
        <v>0</v>
      </c>
      <c r="FR57" s="2">
        <f t="shared" si="25"/>
        <v>0</v>
      </c>
      <c r="FU57" s="2"/>
      <c r="FV57" s="2"/>
      <c r="FX57" s="2">
        <f t="shared" si="26"/>
        <v>0</v>
      </c>
      <c r="FY57" s="2">
        <f t="shared" si="27"/>
        <v>0</v>
      </c>
      <c r="FZ57" s="2">
        <f t="shared" si="28"/>
        <v>0</v>
      </c>
      <c r="GA57" s="2">
        <f t="shared" si="29"/>
        <v>0</v>
      </c>
      <c r="GD57" s="2"/>
      <c r="GE57" s="2"/>
      <c r="GG57" s="2">
        <f t="shared" si="30"/>
        <v>0</v>
      </c>
      <c r="GH57" s="2">
        <f t="shared" si="31"/>
        <v>0</v>
      </c>
      <c r="GI57" s="2">
        <f t="shared" si="32"/>
        <v>0</v>
      </c>
      <c r="GJ57" s="2">
        <f t="shared" si="33"/>
        <v>0</v>
      </c>
      <c r="GM57" s="2"/>
      <c r="GN57" s="2"/>
      <c r="GP57" s="2">
        <f t="shared" si="34"/>
        <v>0</v>
      </c>
      <c r="GQ57" s="2">
        <f t="shared" si="35"/>
        <v>0</v>
      </c>
      <c r="GR57" s="2">
        <f t="shared" si="36"/>
        <v>0</v>
      </c>
      <c r="GS57" s="2">
        <f t="shared" si="37"/>
        <v>0</v>
      </c>
      <c r="GV57" s="2"/>
      <c r="GW57" s="2"/>
      <c r="GY57" s="2">
        <f t="shared" si="38"/>
        <v>0</v>
      </c>
      <c r="GZ57" s="2">
        <f t="shared" si="39"/>
        <v>0</v>
      </c>
      <c r="HA57" s="2">
        <f t="shared" si="40"/>
        <v>0</v>
      </c>
      <c r="HB57" s="2">
        <f t="shared" si="41"/>
        <v>0</v>
      </c>
      <c r="HE57" s="2">
        <f t="shared" si="42"/>
        <v>0.44861111111111107</v>
      </c>
      <c r="HF57" s="2">
        <f t="shared" si="43"/>
        <v>0.41736111111111107</v>
      </c>
      <c r="HG57" s="2">
        <f t="shared" si="177"/>
        <v>0.41736111111111107</v>
      </c>
      <c r="HH57" s="2">
        <f t="shared" si="44"/>
        <v>0.08667323582150882</v>
      </c>
      <c r="HI57" s="2">
        <f t="shared" si="45"/>
        <v>0.028891078607169607</v>
      </c>
      <c r="HJ57">
        <v>0</v>
      </c>
      <c r="HK57">
        <v>0</v>
      </c>
      <c r="HL57">
        <v>3</v>
      </c>
      <c r="HM57">
        <v>0</v>
      </c>
      <c r="HO57">
        <f t="shared" si="46"/>
        <v>3</v>
      </c>
    </row>
    <row r="58" spans="3:223" ht="12">
      <c r="C58" t="s">
        <v>67</v>
      </c>
      <c r="F58" s="1">
        <v>1</v>
      </c>
      <c r="G58" s="1">
        <v>1</v>
      </c>
      <c r="H58" s="1">
        <f t="shared" si="135"/>
        <v>0.0058823529411764705</v>
      </c>
      <c r="I58" s="1">
        <f t="shared" si="136"/>
        <v>0.20766964988847372</v>
      </c>
      <c r="J58" s="1"/>
      <c r="K58" s="2"/>
      <c r="M58" s="2">
        <f t="shared" si="137"/>
        <v>0</v>
      </c>
      <c r="N58" s="2">
        <f t="shared" si="138"/>
        <v>0</v>
      </c>
      <c r="Q58" s="2"/>
      <c r="S58" s="2">
        <f t="shared" si="139"/>
        <v>0</v>
      </c>
      <c r="T58" s="2">
        <f t="shared" si="140"/>
        <v>0</v>
      </c>
      <c r="W58" s="2"/>
      <c r="Y58" s="2">
        <f t="shared" si="141"/>
        <v>0</v>
      </c>
      <c r="Z58" s="2">
        <f t="shared" si="142"/>
        <v>0</v>
      </c>
      <c r="AC58" s="2"/>
      <c r="AE58" s="2">
        <f>$R58-$Q58</f>
        <v>0</v>
      </c>
      <c r="AF58" s="2">
        <f t="shared" si="144"/>
        <v>0</v>
      </c>
      <c r="AI58" s="2">
        <v>0.6875</v>
      </c>
      <c r="AJ58" s="2">
        <v>0.7208333333333333</v>
      </c>
      <c r="AK58" s="7">
        <v>0.8555555555555556</v>
      </c>
      <c r="AL58" s="2">
        <f t="shared" si="145"/>
        <v>0.16805555555555562</v>
      </c>
      <c r="AM58" s="2">
        <f t="shared" si="146"/>
        <v>0.03490003838403518</v>
      </c>
      <c r="AN58" s="2">
        <f t="shared" si="147"/>
        <v>0.1347222222222223</v>
      </c>
      <c r="AO58" s="2">
        <f t="shared" si="60"/>
        <v>0.02797771672108606</v>
      </c>
      <c r="AR58" s="2">
        <v>0.4375</v>
      </c>
      <c r="AS58" s="2">
        <v>0.4388888888888889</v>
      </c>
      <c r="AT58" s="7">
        <v>0.6125</v>
      </c>
      <c r="AU58" s="2">
        <f t="shared" si="148"/>
        <v>0.17500000000000004</v>
      </c>
      <c r="AV58" s="2">
        <f t="shared" si="149"/>
        <v>0.03634218873048291</v>
      </c>
      <c r="AW58" s="2">
        <f t="shared" si="4"/>
        <v>0.17361111111111116</v>
      </c>
      <c r="AX58" s="2">
        <f t="shared" si="5"/>
        <v>0.03605375866119336</v>
      </c>
      <c r="BA58" s="2">
        <v>0.5416666666666666</v>
      </c>
      <c r="BB58" s="2">
        <v>0.5430555555555555</v>
      </c>
      <c r="BC58" s="2">
        <v>0.71875</v>
      </c>
      <c r="BD58" s="2">
        <f t="shared" si="150"/>
        <v>0.17708333333333337</v>
      </c>
      <c r="BE58" s="2">
        <f t="shared" si="151"/>
        <v>0.03677483383441723</v>
      </c>
      <c r="BF58" s="2">
        <f t="shared" si="6"/>
        <v>0.1756944444444445</v>
      </c>
      <c r="BG58" s="2">
        <f t="shared" si="7"/>
        <v>0.036486403765127684</v>
      </c>
      <c r="BJ58" s="2">
        <v>0.5729166666666666</v>
      </c>
      <c r="BK58" s="2"/>
      <c r="BL58" s="2"/>
      <c r="BM58" s="2">
        <f t="shared" si="49"/>
        <v>-0.5729166666666666</v>
      </c>
      <c r="BN58" s="2">
        <f t="shared" si="50"/>
        <v>-0.11897740358193806</v>
      </c>
      <c r="BO58" s="2">
        <f t="shared" si="152"/>
        <v>0</v>
      </c>
      <c r="BP58" s="2">
        <f t="shared" si="51"/>
        <v>0</v>
      </c>
      <c r="BS58" s="2">
        <v>0.5</v>
      </c>
      <c r="BT58" s="2">
        <v>0.5055555555555555</v>
      </c>
      <c r="BU58" s="2">
        <v>0.5791666666666667</v>
      </c>
      <c r="BV58" s="2">
        <f t="shared" si="178"/>
        <v>0.07916666666666672</v>
      </c>
      <c r="BW58" s="2">
        <f t="shared" si="153"/>
        <v>0.01644051394950418</v>
      </c>
      <c r="BX58" s="2">
        <f t="shared" si="154"/>
        <v>0.07361111111111118</v>
      </c>
      <c r="BY58" s="2">
        <f t="shared" si="8"/>
        <v>0.015286793672345996</v>
      </c>
      <c r="CB58" s="2">
        <v>0.5729166666666666</v>
      </c>
      <c r="CC58" s="2">
        <v>0.5770833333333333</v>
      </c>
      <c r="CD58" s="2">
        <v>0.7083333333333334</v>
      </c>
      <c r="CE58" s="2">
        <f t="shared" si="155"/>
        <v>0.13541666666666674</v>
      </c>
      <c r="CF58" s="2">
        <f t="shared" si="156"/>
        <v>0.02812193175573083</v>
      </c>
      <c r="CG58" s="2">
        <f t="shared" si="157"/>
        <v>0.1312500000000001</v>
      </c>
      <c r="CH58" s="2">
        <f t="shared" si="9"/>
        <v>0.027256641547862195</v>
      </c>
      <c r="CI58" s="2"/>
      <c r="CK58" s="2">
        <v>0.5555555555555556</v>
      </c>
      <c r="CL58" s="2">
        <v>0.55625</v>
      </c>
      <c r="CM58" s="2">
        <v>0.7</v>
      </c>
      <c r="CN58" s="2">
        <f t="shared" si="158"/>
        <v>0.14444444444444438</v>
      </c>
      <c r="CO58" s="2">
        <f t="shared" si="159"/>
        <v>0.029996727206112857</v>
      </c>
      <c r="CP58" s="2">
        <f t="shared" si="160"/>
        <v>0.14374999999999993</v>
      </c>
      <c r="CQ58" s="2">
        <f t="shared" si="10"/>
        <v>0.029852512171468084</v>
      </c>
      <c r="CT58" s="2">
        <v>0.5416666666666666</v>
      </c>
      <c r="CU58" s="2">
        <v>0.5430555555555555</v>
      </c>
      <c r="CV58" s="2">
        <v>0.6854166666666667</v>
      </c>
      <c r="CW58" s="2">
        <f t="shared" si="161"/>
        <v>0.14375000000000004</v>
      </c>
      <c r="CX58" s="2">
        <f t="shared" si="162"/>
        <v>0.029852512171468108</v>
      </c>
      <c r="CY58" s="2">
        <f t="shared" si="163"/>
        <v>0.14236111111111116</v>
      </c>
      <c r="CZ58" s="2">
        <f t="shared" si="11"/>
        <v>0.029564082102178563</v>
      </c>
      <c r="DC58" s="2">
        <v>0.5555555555555556</v>
      </c>
      <c r="DD58" s="2">
        <v>0.5590277777777778</v>
      </c>
      <c r="DE58" s="2">
        <v>0.720138888888889</v>
      </c>
      <c r="DF58" s="2">
        <f t="shared" si="164"/>
        <v>0.16458333333333341</v>
      </c>
      <c r="DG58" s="2">
        <f t="shared" si="165"/>
        <v>0.03417896321081132</v>
      </c>
      <c r="DH58" s="2">
        <f t="shared" si="166"/>
        <v>0.1611111111111112</v>
      </c>
      <c r="DI58" s="2">
        <f t="shared" si="12"/>
        <v>0.03345788803758745</v>
      </c>
      <c r="DL58" s="2">
        <v>0.513888888888889</v>
      </c>
      <c r="DM58" s="2">
        <v>0.5152777777777778</v>
      </c>
      <c r="DN58" s="2">
        <v>0.6013888888888889</v>
      </c>
      <c r="DO58" s="2">
        <f t="shared" si="167"/>
        <v>0.08749999999999991</v>
      </c>
      <c r="DP58" s="2">
        <f t="shared" si="168"/>
        <v>0.018171094365241433</v>
      </c>
      <c r="DQ58" s="2">
        <f t="shared" si="169"/>
        <v>0.08611111111111103</v>
      </c>
      <c r="DR58" s="2">
        <f t="shared" si="13"/>
        <v>0.017882664295951888</v>
      </c>
      <c r="DU58" s="2"/>
      <c r="DV58" s="2"/>
      <c r="DX58" s="2">
        <f t="shared" si="170"/>
        <v>0</v>
      </c>
      <c r="DY58" s="2">
        <f t="shared" si="171"/>
        <v>0</v>
      </c>
      <c r="EB58" s="2"/>
      <c r="EC58" s="2"/>
      <c r="EE58" s="2">
        <f t="shared" si="172"/>
        <v>0</v>
      </c>
      <c r="EF58" s="2">
        <f t="shared" si="173"/>
        <v>0</v>
      </c>
      <c r="EG58" s="2">
        <f t="shared" si="174"/>
        <v>0</v>
      </c>
      <c r="EH58" s="2">
        <f t="shared" si="14"/>
        <v>0</v>
      </c>
      <c r="EK58" s="2"/>
      <c r="EL58" s="2"/>
      <c r="EN58" s="2">
        <f t="shared" si="175"/>
        <v>0</v>
      </c>
      <c r="EO58" s="2">
        <f t="shared" si="94"/>
        <v>0</v>
      </c>
      <c r="EP58" s="2">
        <f t="shared" si="176"/>
        <v>0</v>
      </c>
      <c r="EQ58" s="2">
        <f t="shared" si="15"/>
        <v>0</v>
      </c>
      <c r="ET58" s="2"/>
      <c r="EU58" s="2"/>
      <c r="EW58" s="2">
        <f t="shared" si="16"/>
        <v>0</v>
      </c>
      <c r="EX58" s="2">
        <f t="shared" si="17"/>
        <v>0</v>
      </c>
      <c r="EY58" s="2">
        <f t="shared" si="18"/>
        <v>0</v>
      </c>
      <c r="EZ58" s="2">
        <f t="shared" si="19"/>
        <v>0</v>
      </c>
      <c r="FC58" s="2"/>
      <c r="FD58" s="2"/>
      <c r="FF58" s="2">
        <f t="shared" si="47"/>
        <v>0</v>
      </c>
      <c r="FG58" s="2">
        <f t="shared" si="48"/>
        <v>0</v>
      </c>
      <c r="FH58" s="2">
        <f t="shared" si="20"/>
        <v>0</v>
      </c>
      <c r="FI58" s="2">
        <f t="shared" si="21"/>
        <v>0</v>
      </c>
      <c r="FL58" s="2"/>
      <c r="FM58" s="2"/>
      <c r="FO58" s="2">
        <f t="shared" si="22"/>
        <v>0</v>
      </c>
      <c r="FP58" s="2">
        <f t="shared" si="23"/>
        <v>0</v>
      </c>
      <c r="FQ58" s="2">
        <f t="shared" si="24"/>
        <v>0</v>
      </c>
      <c r="FR58" s="2">
        <f t="shared" si="25"/>
        <v>0</v>
      </c>
      <c r="FU58" s="2"/>
      <c r="FV58" s="2"/>
      <c r="FX58" s="2">
        <f t="shared" si="26"/>
        <v>0</v>
      </c>
      <c r="FY58" s="2">
        <f t="shared" si="27"/>
        <v>0</v>
      </c>
      <c r="FZ58" s="2">
        <f t="shared" si="28"/>
        <v>0</v>
      </c>
      <c r="GA58" s="2">
        <f t="shared" si="29"/>
        <v>0</v>
      </c>
      <c r="GD58" s="2"/>
      <c r="GE58" s="2"/>
      <c r="GG58" s="2">
        <f t="shared" si="30"/>
        <v>0</v>
      </c>
      <c r="GH58" s="2">
        <f t="shared" si="31"/>
        <v>0</v>
      </c>
      <c r="GI58" s="2">
        <f t="shared" si="32"/>
        <v>0</v>
      </c>
      <c r="GJ58" s="2">
        <f t="shared" si="33"/>
        <v>0</v>
      </c>
      <c r="GM58" s="2"/>
      <c r="GN58" s="2"/>
      <c r="GP58" s="2">
        <f t="shared" si="34"/>
        <v>0</v>
      </c>
      <c r="GQ58" s="2">
        <f t="shared" si="35"/>
        <v>0</v>
      </c>
      <c r="GR58" s="2">
        <f t="shared" si="36"/>
        <v>0</v>
      </c>
      <c r="GS58" s="2">
        <f t="shared" si="37"/>
        <v>0</v>
      </c>
      <c r="GV58" s="2"/>
      <c r="GW58" s="2"/>
      <c r="GY58" s="2">
        <f t="shared" si="38"/>
        <v>0</v>
      </c>
      <c r="GZ58" s="2">
        <f t="shared" si="39"/>
        <v>0</v>
      </c>
      <c r="HA58" s="2">
        <f t="shared" si="40"/>
        <v>0</v>
      </c>
      <c r="HB58" s="2">
        <f t="shared" si="41"/>
        <v>0</v>
      </c>
      <c r="HE58" s="2">
        <f t="shared" si="42"/>
        <v>1.2750000000000004</v>
      </c>
      <c r="HF58" s="2">
        <f t="shared" si="43"/>
        <v>1.2222222222222225</v>
      </c>
      <c r="HG58" s="2">
        <f t="shared" si="177"/>
        <v>1.227777777777778</v>
      </c>
      <c r="HH58" s="2">
        <f t="shared" si="44"/>
        <v>0.2549721812519595</v>
      </c>
      <c r="HI58" s="2">
        <f t="shared" si="45"/>
        <v>0.02833024236132883</v>
      </c>
      <c r="HJ58">
        <v>0</v>
      </c>
      <c r="HK58">
        <v>4</v>
      </c>
      <c r="HL58">
        <v>5</v>
      </c>
      <c r="HM58">
        <v>0</v>
      </c>
      <c r="HO58">
        <f t="shared" si="46"/>
        <v>9</v>
      </c>
    </row>
    <row r="59" spans="3:223" ht="12">
      <c r="C59" t="s">
        <v>68</v>
      </c>
      <c r="D59">
        <v>14.7</v>
      </c>
      <c r="E59">
        <v>135</v>
      </c>
      <c r="F59" s="1">
        <v>14.7</v>
      </c>
      <c r="G59" s="1">
        <v>135</v>
      </c>
      <c r="H59" s="1">
        <f t="shared" si="135"/>
        <v>11.673529411764706</v>
      </c>
      <c r="I59" s="1">
        <f t="shared" si="136"/>
        <v>0.5416654710643835</v>
      </c>
      <c r="J59" s="1"/>
      <c r="K59" s="2">
        <v>0.4375</v>
      </c>
      <c r="L59" s="7">
        <v>0.6243055555555556</v>
      </c>
      <c r="M59" s="2">
        <f t="shared" si="137"/>
        <v>0.18680555555555556</v>
      </c>
      <c r="N59" s="2">
        <f t="shared" si="138"/>
        <v>0.10118611924744385</v>
      </c>
      <c r="Q59" s="2">
        <v>0.4375</v>
      </c>
      <c r="R59" s="7">
        <v>0.6270833333333333</v>
      </c>
      <c r="S59" s="2">
        <f t="shared" si="139"/>
        <v>0.18958333333333333</v>
      </c>
      <c r="T59" s="2">
        <f t="shared" si="140"/>
        <v>0.10269074555595603</v>
      </c>
      <c r="W59" s="2"/>
      <c r="X59" s="7"/>
      <c r="Y59" s="2">
        <f t="shared" si="141"/>
        <v>0</v>
      </c>
      <c r="Z59" s="2">
        <f t="shared" si="142"/>
        <v>0</v>
      </c>
      <c r="AC59" s="2">
        <v>0.4791666666666667</v>
      </c>
      <c r="AD59" s="7">
        <v>0.5722222222222222</v>
      </c>
      <c r="AE59" s="2">
        <f>$R59-$Q59</f>
        <v>0.18958333333333333</v>
      </c>
      <c r="AF59" s="2">
        <f t="shared" si="144"/>
        <v>0.10269074555595603</v>
      </c>
      <c r="AI59" s="2">
        <v>0.6875</v>
      </c>
      <c r="AJ59" s="2">
        <v>0.6902777777777778</v>
      </c>
      <c r="AK59" s="7">
        <v>0.8375</v>
      </c>
      <c r="AL59" s="2">
        <f t="shared" si="145"/>
        <v>0.15000000000000002</v>
      </c>
      <c r="AM59" s="2">
        <f t="shared" si="146"/>
        <v>0.08124982065965752</v>
      </c>
      <c r="AN59" s="2">
        <f t="shared" si="147"/>
        <v>0.14722222222222225</v>
      </c>
      <c r="AO59" s="2">
        <f t="shared" si="60"/>
        <v>0.07974519435114535</v>
      </c>
      <c r="AR59" s="2">
        <v>0.4375</v>
      </c>
      <c r="AS59" s="2">
        <v>0.4388888888888889</v>
      </c>
      <c r="AT59" s="7">
        <v>0.6131944444444445</v>
      </c>
      <c r="AU59" s="2">
        <f t="shared" si="148"/>
        <v>0.1756944444444445</v>
      </c>
      <c r="AV59" s="2">
        <f t="shared" si="149"/>
        <v>0.09516761401339517</v>
      </c>
      <c r="AW59" s="2">
        <f t="shared" si="4"/>
        <v>0.1743055555555556</v>
      </c>
      <c r="AX59" s="2">
        <f t="shared" si="5"/>
        <v>0.09441530085913909</v>
      </c>
      <c r="BA59" s="2">
        <v>0.5416666666666666</v>
      </c>
      <c r="BB59" s="2">
        <v>0.5423611111111112</v>
      </c>
      <c r="BC59" s="2">
        <v>0.6513888888888889</v>
      </c>
      <c r="BD59" s="2">
        <f t="shared" si="150"/>
        <v>0.10972222222222228</v>
      </c>
      <c r="BE59" s="2">
        <f t="shared" si="151"/>
        <v>0.059432739186230994</v>
      </c>
      <c r="BF59" s="2">
        <f t="shared" si="6"/>
        <v>0.10902777777777772</v>
      </c>
      <c r="BG59" s="2">
        <f t="shared" si="7"/>
        <v>0.05905658260910289</v>
      </c>
      <c r="BJ59" s="2">
        <v>0.5729166666666666</v>
      </c>
      <c r="BK59" s="2"/>
      <c r="BL59" s="2"/>
      <c r="BM59" s="2">
        <f t="shared" si="49"/>
        <v>-0.5729166666666666</v>
      </c>
      <c r="BN59" s="2">
        <f t="shared" si="50"/>
        <v>-0.3103291761306363</v>
      </c>
      <c r="BO59" s="2">
        <f t="shared" si="152"/>
        <v>0</v>
      </c>
      <c r="BP59" s="2">
        <f t="shared" si="51"/>
        <v>0</v>
      </c>
      <c r="BS59" s="2">
        <v>0.5</v>
      </c>
      <c r="BT59" s="2">
        <v>0.5020833333333333</v>
      </c>
      <c r="BU59" s="2">
        <v>0.5840277777777778</v>
      </c>
      <c r="BV59" s="2">
        <f t="shared" si="178"/>
        <v>0.08402777777777781</v>
      </c>
      <c r="BW59" s="2">
        <f t="shared" si="153"/>
        <v>0.04551494583249335</v>
      </c>
      <c r="BX59" s="2">
        <f t="shared" si="154"/>
        <v>0.08194444444444449</v>
      </c>
      <c r="BY59" s="2">
        <f t="shared" si="8"/>
        <v>0.04438647610110922</v>
      </c>
      <c r="CB59" s="2">
        <v>0.5729166666666666</v>
      </c>
      <c r="CC59" s="2">
        <v>0.575</v>
      </c>
      <c r="CD59" s="2">
        <v>0.6798611111111111</v>
      </c>
      <c r="CE59" s="2">
        <f t="shared" si="155"/>
        <v>0.10694444444444451</v>
      </c>
      <c r="CF59" s="2">
        <f t="shared" si="156"/>
        <v>0.05792811287771882</v>
      </c>
      <c r="CG59" s="2">
        <f t="shared" si="157"/>
        <v>0.10486111111111118</v>
      </c>
      <c r="CH59" s="2">
        <f>SUM(R59*CG59)</f>
        <v>0.06575665509259264</v>
      </c>
      <c r="CI59" s="2"/>
      <c r="CK59" s="2">
        <v>0.5555555555555556</v>
      </c>
      <c r="CL59" s="2">
        <v>0.55625</v>
      </c>
      <c r="CM59" s="2">
        <v>0.6770833333333334</v>
      </c>
      <c r="CN59" s="2">
        <f t="shared" si="158"/>
        <v>0.12152777777777779</v>
      </c>
      <c r="CO59" s="2">
        <f t="shared" si="159"/>
        <v>0.06582740099740772</v>
      </c>
      <c r="CP59" s="2">
        <f t="shared" si="160"/>
        <v>0.12083333333333335</v>
      </c>
      <c r="CQ59" s="2">
        <f t="shared" si="10"/>
        <v>0.06545124442027968</v>
      </c>
      <c r="CT59" s="2">
        <v>0.5416666666666666</v>
      </c>
      <c r="CU59" s="2">
        <v>0.5430555555555555</v>
      </c>
      <c r="CV59" s="2">
        <v>0.6666666666666666</v>
      </c>
      <c r="CW59" s="2">
        <f t="shared" si="161"/>
        <v>0.125</v>
      </c>
      <c r="CX59" s="2">
        <f t="shared" si="162"/>
        <v>0.06770818388304793</v>
      </c>
      <c r="CY59" s="2">
        <f t="shared" si="163"/>
        <v>0.12361111111111112</v>
      </c>
      <c r="CZ59" s="2">
        <f t="shared" si="11"/>
        <v>0.06695587072879185</v>
      </c>
      <c r="DC59" s="2">
        <v>0.5555555555555556</v>
      </c>
      <c r="DD59" s="2">
        <v>0.5583333333333333</v>
      </c>
      <c r="DE59" s="2">
        <v>0.720138888888889</v>
      </c>
      <c r="DF59" s="2">
        <f t="shared" si="164"/>
        <v>0.16458333333333341</v>
      </c>
      <c r="DG59" s="2">
        <f t="shared" si="165"/>
        <v>0.08914910877934648</v>
      </c>
      <c r="DH59" s="2">
        <f t="shared" si="166"/>
        <v>0.16180555555555565</v>
      </c>
      <c r="DI59" s="2">
        <f>SUM(AA59*DH59)</f>
        <v>0</v>
      </c>
      <c r="DL59" s="2">
        <v>0.513888888888889</v>
      </c>
      <c r="DM59" s="2">
        <v>0.513888888888889</v>
      </c>
      <c r="DN59" s="2">
        <v>0.5680555555555555</v>
      </c>
      <c r="DO59" s="2">
        <f t="shared" si="167"/>
        <v>0.054166666666666585</v>
      </c>
      <c r="DP59" s="2">
        <f t="shared" si="168"/>
        <v>0.029340213015987392</v>
      </c>
      <c r="DQ59" s="2">
        <f t="shared" si="169"/>
        <v>0.054166666666666585</v>
      </c>
      <c r="DR59" s="2">
        <f t="shared" si="13"/>
        <v>0.029340213015987392</v>
      </c>
      <c r="DU59" s="2"/>
      <c r="DV59" s="2"/>
      <c r="DW59" s="7"/>
      <c r="DX59" s="2">
        <f t="shared" si="170"/>
        <v>0</v>
      </c>
      <c r="DY59" s="2">
        <f t="shared" si="171"/>
        <v>0</v>
      </c>
      <c r="EB59" s="2">
        <v>0.6284722222222222</v>
      </c>
      <c r="EC59" s="2">
        <v>0.6326388888888889</v>
      </c>
      <c r="ED59" s="7">
        <v>0.7076388888888889</v>
      </c>
      <c r="EE59" s="2">
        <f t="shared" si="172"/>
        <v>0.07916666666666672</v>
      </c>
      <c r="EF59" s="2">
        <f t="shared" si="173"/>
        <v>0.04288184979259705</v>
      </c>
      <c r="EG59" s="2">
        <f t="shared" si="174"/>
        <v>0.07500000000000007</v>
      </c>
      <c r="EH59" s="2">
        <f t="shared" si="14"/>
        <v>0.040624910329828796</v>
      </c>
      <c r="EK59" s="2">
        <v>0.5</v>
      </c>
      <c r="EL59" s="2">
        <v>0.5</v>
      </c>
      <c r="EM59" s="7">
        <v>0.6125</v>
      </c>
      <c r="EN59" s="2">
        <f t="shared" si="175"/>
        <v>0.11250000000000004</v>
      </c>
      <c r="EO59" s="2">
        <f t="shared" si="94"/>
        <v>0.06093736549474316</v>
      </c>
      <c r="EP59" s="2">
        <f t="shared" si="176"/>
        <v>0.11250000000000004</v>
      </c>
      <c r="EQ59" s="2">
        <f t="shared" si="15"/>
        <v>0.06093736549474316</v>
      </c>
      <c r="ET59" s="2">
        <v>0.576388888888889</v>
      </c>
      <c r="EU59" s="2">
        <v>0.5770833333333333</v>
      </c>
      <c r="EV59" s="7">
        <v>0.6493055555555556</v>
      </c>
      <c r="EW59" s="2">
        <f t="shared" si="16"/>
        <v>0.07291666666666663</v>
      </c>
      <c r="EX59" s="2">
        <f t="shared" si="17"/>
        <v>0.03949644059844461</v>
      </c>
      <c r="EY59" s="2">
        <f t="shared" si="18"/>
        <v>0.0722222222222223</v>
      </c>
      <c r="EZ59" s="2">
        <f t="shared" si="19"/>
        <v>0.03912028402131663</v>
      </c>
      <c r="FC59" s="2">
        <v>0.5</v>
      </c>
      <c r="FD59" s="2">
        <v>0.5006944444444444</v>
      </c>
      <c r="FE59" s="7">
        <v>0.5604166666666667</v>
      </c>
      <c r="FF59" s="2">
        <f t="shared" si="47"/>
        <v>0.060416666666666674</v>
      </c>
      <c r="FG59" s="2">
        <f>$I59*$S59</f>
        <v>0.10269074555595603</v>
      </c>
      <c r="FH59" s="2">
        <f t="shared" si="20"/>
        <v>0.05972222222222223</v>
      </c>
      <c r="FI59" s="2">
        <f t="shared" si="21"/>
        <v>0.0323494656330118</v>
      </c>
      <c r="FL59" s="2">
        <v>0.5</v>
      </c>
      <c r="FM59" s="2"/>
      <c r="FN59" s="7"/>
      <c r="FO59" s="2">
        <f t="shared" si="22"/>
        <v>-0.5</v>
      </c>
      <c r="FP59" s="2">
        <f t="shared" si="23"/>
        <v>-0.2708327355321917</v>
      </c>
      <c r="FQ59" s="2">
        <f t="shared" si="24"/>
        <v>0</v>
      </c>
      <c r="FR59" s="2">
        <f t="shared" si="25"/>
        <v>0</v>
      </c>
      <c r="FU59" s="2">
        <v>0.5</v>
      </c>
      <c r="FV59" s="2"/>
      <c r="FW59" s="7"/>
      <c r="FX59" s="2">
        <f t="shared" si="26"/>
        <v>-0.5</v>
      </c>
      <c r="FY59" s="2">
        <f t="shared" si="27"/>
        <v>-0.2708327355321917</v>
      </c>
      <c r="FZ59" s="2">
        <f t="shared" si="28"/>
        <v>-0.5</v>
      </c>
      <c r="GA59" s="2">
        <f t="shared" si="29"/>
        <v>-0.2708327355321917</v>
      </c>
      <c r="GD59" s="2">
        <v>0.5</v>
      </c>
      <c r="GE59" s="2"/>
      <c r="GF59" s="7"/>
      <c r="GG59" s="2">
        <f t="shared" si="30"/>
        <v>-0.5</v>
      </c>
      <c r="GH59" s="2">
        <f t="shared" si="31"/>
        <v>0</v>
      </c>
      <c r="GI59" s="2">
        <f>$FE59-$FD59</f>
        <v>0.05972222222222223</v>
      </c>
      <c r="GJ59" s="2">
        <f t="shared" si="33"/>
        <v>0.0323494656330118</v>
      </c>
      <c r="GM59" s="2">
        <v>0.5</v>
      </c>
      <c r="GN59" s="2"/>
      <c r="GO59" s="7"/>
      <c r="GP59" s="2">
        <f t="shared" si="34"/>
        <v>-0.5</v>
      </c>
      <c r="GQ59" s="2">
        <f t="shared" si="35"/>
        <v>0</v>
      </c>
      <c r="GR59" s="2">
        <f t="shared" si="36"/>
        <v>0</v>
      </c>
      <c r="GS59" s="2">
        <f t="shared" si="37"/>
        <v>0</v>
      </c>
      <c r="GV59" s="2">
        <v>0.5</v>
      </c>
      <c r="GW59" s="2"/>
      <c r="GX59" s="7"/>
      <c r="GY59" s="2">
        <f t="shared" si="38"/>
        <v>-0.5</v>
      </c>
      <c r="GZ59" s="2">
        <f t="shared" si="39"/>
        <v>-0.2708327355321917</v>
      </c>
      <c r="HA59" s="2">
        <f t="shared" si="40"/>
        <v>0</v>
      </c>
      <c r="HB59" s="2">
        <f t="shared" si="41"/>
        <v>0</v>
      </c>
      <c r="HE59" s="2">
        <f t="shared" si="42"/>
        <v>1.9826388888888893</v>
      </c>
      <c r="HF59" s="2">
        <f t="shared" si="43"/>
        <v>1.3972222222222228</v>
      </c>
      <c r="HG59" s="2">
        <f t="shared" si="177"/>
        <v>1.2270833333333337</v>
      </c>
      <c r="HH59" s="2">
        <f t="shared" si="44"/>
        <v>0.6646686717852541</v>
      </c>
      <c r="HI59" s="2">
        <f t="shared" si="45"/>
        <v>0.04154179198657838</v>
      </c>
      <c r="HJ59">
        <v>3</v>
      </c>
      <c r="HK59">
        <v>4</v>
      </c>
      <c r="HL59">
        <v>5</v>
      </c>
      <c r="HM59">
        <v>4</v>
      </c>
      <c r="HO59">
        <f t="shared" si="46"/>
        <v>16</v>
      </c>
    </row>
    <row r="60" spans="6:209" ht="12">
      <c r="F60" s="1"/>
      <c r="G60" s="1"/>
      <c r="H60" s="1"/>
      <c r="I60" s="1"/>
      <c r="J60" s="1"/>
      <c r="W60" s="2"/>
      <c r="X60" s="7"/>
      <c r="Y60" s="2"/>
      <c r="Z60" s="2"/>
      <c r="AC60" s="2"/>
      <c r="AD60" s="7"/>
      <c r="AE60" s="2"/>
      <c r="AF60" s="2"/>
      <c r="AI60" s="2"/>
      <c r="AJ60" s="2"/>
      <c r="AK60" s="7"/>
      <c r="AL60" s="2"/>
      <c r="AM60" s="2"/>
      <c r="AN60" s="2"/>
      <c r="AO60" s="2"/>
      <c r="AR60" s="2"/>
      <c r="AS60" s="2"/>
      <c r="AT60" s="7"/>
      <c r="AU60" s="2"/>
      <c r="AV60" s="2"/>
      <c r="AW60" s="2"/>
      <c r="AX60" s="2"/>
      <c r="BA60" s="2"/>
      <c r="BB60" s="2"/>
      <c r="BC60" s="7"/>
      <c r="BD60" s="2"/>
      <c r="BE60" s="2"/>
      <c r="BF60" s="2"/>
      <c r="BG60" s="2"/>
      <c r="BJ60" s="2"/>
      <c r="BK60" s="2"/>
      <c r="BL60" s="7"/>
      <c r="BM60" s="2"/>
      <c r="BN60" s="2"/>
      <c r="BO60" s="2"/>
      <c r="BP60" s="2"/>
      <c r="BS60" s="2"/>
      <c r="BT60" s="2"/>
      <c r="BU60" s="7"/>
      <c r="BV60" s="2"/>
      <c r="BW60" s="2"/>
      <c r="BX60" s="2"/>
      <c r="BY60" s="2"/>
      <c r="CB60" s="2"/>
      <c r="CC60" s="7"/>
      <c r="CD60" s="2"/>
      <c r="CE60" s="2"/>
      <c r="CK60" s="2"/>
      <c r="CL60" s="2"/>
      <c r="CM60" s="7"/>
      <c r="CN60" s="2"/>
      <c r="CO60" s="2"/>
      <c r="CP60" s="2"/>
      <c r="CQ60" s="2"/>
      <c r="CT60" s="2"/>
      <c r="CU60" s="2"/>
      <c r="CV60" s="7"/>
      <c r="CW60" s="2"/>
      <c r="CX60" s="2"/>
      <c r="CY60" s="2"/>
      <c r="CZ60" s="2"/>
      <c r="DC60" s="2"/>
      <c r="DD60" s="2"/>
      <c r="DE60" s="7"/>
      <c r="DF60" s="2"/>
      <c r="DG60" s="2"/>
      <c r="DH60" s="2"/>
      <c r="DI60" s="2"/>
      <c r="DL60" s="2"/>
      <c r="DM60" s="2"/>
      <c r="DN60" s="7"/>
      <c r="DO60" s="2"/>
      <c r="DP60" s="2"/>
      <c r="DQ60" s="2"/>
      <c r="DR60" s="2"/>
      <c r="DU60" s="2"/>
      <c r="DV60" s="2"/>
      <c r="DW60" s="7"/>
      <c r="DX60" s="2"/>
      <c r="DY60" s="2"/>
      <c r="EB60" s="2"/>
      <c r="EC60" s="2"/>
      <c r="ED60" s="7"/>
      <c r="EE60" s="2"/>
      <c r="EF60" s="2"/>
      <c r="EG60" s="2"/>
      <c r="EH60" s="2"/>
      <c r="EK60" s="2"/>
      <c r="EL60" s="2"/>
      <c r="EM60" s="7"/>
      <c r="EN60" s="2"/>
      <c r="EO60" s="2"/>
      <c r="EP60" s="2"/>
      <c r="EQ60" s="2"/>
      <c r="ET60" s="2"/>
      <c r="EU60" s="2"/>
      <c r="EV60" s="7"/>
      <c r="EW60" s="2"/>
      <c r="EX60" s="2"/>
      <c r="EY60" s="2"/>
      <c r="EZ60" s="2"/>
      <c r="FC60" s="2"/>
      <c r="FD60" s="2"/>
      <c r="FE60" s="7"/>
      <c r="FF60" s="2"/>
      <c r="FG60" s="2"/>
      <c r="FH60" s="2"/>
      <c r="FI60" s="2"/>
      <c r="FL60" s="2"/>
      <c r="FM60" s="7"/>
      <c r="FN60" s="2"/>
      <c r="FO60" s="2"/>
      <c r="FP60" s="2"/>
      <c r="FQ60" s="2"/>
      <c r="FU60" s="2"/>
      <c r="FV60" s="7"/>
      <c r="FW60" s="2"/>
      <c r="FX60" s="2"/>
      <c r="FY60" s="2"/>
      <c r="FZ60" s="2"/>
      <c r="GD60" s="2"/>
      <c r="GE60" s="7"/>
      <c r="GF60" s="2"/>
      <c r="GG60" s="2"/>
      <c r="GH60" s="2"/>
      <c r="GI60" s="2"/>
      <c r="GM60" s="2"/>
      <c r="GN60" s="7"/>
      <c r="GO60" s="2"/>
      <c r="GP60" s="2"/>
      <c r="GQ60" s="2"/>
      <c r="GR60" s="2"/>
      <c r="GV60" s="2"/>
      <c r="GW60" s="7"/>
      <c r="GX60" s="2"/>
      <c r="GY60" s="2"/>
      <c r="GZ60" s="2"/>
      <c r="HA60" s="2"/>
    </row>
    <row r="61" spans="6:10" ht="12">
      <c r="F61" s="1"/>
      <c r="G61" s="1"/>
      <c r="H61" s="1"/>
      <c r="I61" s="1"/>
      <c r="J61" s="1"/>
    </row>
    <row r="63" ht="12">
      <c r="C63" s="5" t="s">
        <v>10</v>
      </c>
    </row>
    <row r="64" ht="12">
      <c r="C64" s="5" t="s">
        <v>11</v>
      </c>
    </row>
    <row r="65" ht="12">
      <c r="C65" s="5" t="s">
        <v>12</v>
      </c>
    </row>
    <row r="66" ht="12">
      <c r="C66" s="5" t="s">
        <v>13</v>
      </c>
    </row>
    <row r="67" ht="12">
      <c r="C67" s="6" t="s">
        <v>14</v>
      </c>
    </row>
    <row r="68" ht="12">
      <c r="C68" s="6" t="s">
        <v>15</v>
      </c>
    </row>
    <row r="69" ht="12">
      <c r="C69" s="5" t="s">
        <v>16</v>
      </c>
    </row>
    <row r="70" ht="12">
      <c r="C70" s="6" t="s">
        <v>17</v>
      </c>
    </row>
    <row r="71" ht="12">
      <c r="C71" s="6" t="s">
        <v>18</v>
      </c>
    </row>
    <row r="73" ht="12">
      <c r="C73" s="6" t="s">
        <v>19</v>
      </c>
    </row>
    <row r="65536" ht="12">
      <c r="N65536" s="2"/>
    </row>
  </sheetData>
  <sheetProtection/>
  <printOptions/>
  <pageMargins left="0.7500000000000001" right="0.7500000000000001" top="1" bottom="1" header="0" footer="0"/>
  <pageSetup fitToHeight="1" fitToWidth="1" horizontalDpi="600" verticalDpi="600" orientation="landscape" paperSize="9" scale="10"/>
  <rowBreaks count="2" manualBreakCount="2">
    <brk id="60" max="255" man="1"/>
    <brk id="65366" max="255" man="1"/>
  </rowBreaks>
  <colBreaks count="23" manualBreakCount="23">
    <brk id="10" max="65535" man="1"/>
    <brk id="22" max="65535" man="1"/>
    <brk id="34" max="65535" man="1"/>
    <brk id="43" max="65535" man="1"/>
    <brk id="52" max="65535" man="1"/>
    <brk id="61" max="65535" man="1"/>
    <brk id="70" max="65535" man="1"/>
    <brk id="79" max="65535" man="1"/>
    <brk id="88" max="65535" man="1"/>
    <brk id="97" max="65535" man="1"/>
    <brk id="106" max="65535" man="1"/>
    <brk id="115" max="65535" man="1"/>
    <brk id="124" max="65535" man="1"/>
    <brk id="131" max="65535" man="1"/>
    <brk id="140" max="65535" man="1"/>
    <brk id="149" max="65535" man="1"/>
    <brk id="158" max="65535" man="1"/>
    <brk id="167" max="65535" man="1"/>
    <brk id="176" max="65535" man="1"/>
    <brk id="185" max="65535" man="1"/>
    <brk id="194" max="65535" man="1"/>
    <brk id="203" max="65535" man="1"/>
    <brk id="2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DSejlU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Anja Phyllis Steenskold-sjögren</cp:lastModifiedBy>
  <cp:lastPrinted>2016-11-17T09:10:19Z</cp:lastPrinted>
  <dcterms:created xsi:type="dcterms:W3CDTF">2007-06-13T10:53:38Z</dcterms:created>
  <dcterms:modified xsi:type="dcterms:W3CDTF">2016-11-17T09:10:39Z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-849575862</vt:i4>
  </property>
  <property fmtid="{D5CDD505-2E9C-101B-9397-08002B2CF9AE}" pid="3" name="_EmailSubject">
    <vt:lpwstr>Samlet resultatskema</vt:lpwstr>
  </property>
  <property fmtid="{D5CDD505-2E9C-101B-9397-08002B2CF9AE}" pid="4" name="_AuthorEmail">
    <vt:lpwstr>tet@pc.dk</vt:lpwstr>
  </property>
  <property fmtid="{D5CDD505-2E9C-101B-9397-08002B2CF9AE}" pid="5" name="_AuthorEmailDisplayName">
    <vt:lpwstr>Torben Ethelfeld</vt:lpwstr>
  </property>
</Properties>
</file>